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1880" windowHeight="6500" firstSheet="3" activeTab="3"/>
  </bookViews>
  <sheets>
    <sheet name="1" sheetId="1" state="hidden" r:id="rId1"/>
    <sheet name="2" sheetId="2" state="hidden" r:id="rId2"/>
    <sheet name="3" sheetId="3" state="hidden" r:id="rId3"/>
    <sheet name="10" sheetId="4" r:id="rId4"/>
    <sheet name="12" sheetId="5" state="hidden" r:id="rId5"/>
    <sheet name="33" sheetId="6" state="hidden" r:id="rId6"/>
    <sheet name="5" sheetId="7" state="hidden" r:id="rId7"/>
    <sheet name="6" sheetId="8" state="hidden" r:id="rId8"/>
    <sheet name="7" sheetId="9" state="hidden" r:id="rId9"/>
    <sheet name="8" sheetId="10" state="hidden" r:id="rId10"/>
    <sheet name="13" sheetId="11" state="hidden" r:id="rId11"/>
    <sheet name="9" sheetId="12" state="hidden" r:id="rId12"/>
    <sheet name="Arkusz1" sheetId="13" state="hidden" r:id="rId13"/>
    <sheet name="4" sheetId="14" state="hidden" r:id="rId14"/>
    <sheet name="Arkusz2" sheetId="15" state="hidden" r:id="rId15"/>
  </sheets>
  <definedNames/>
  <calcPr fullCalcOnLoad="1"/>
</workbook>
</file>

<file path=xl/sharedStrings.xml><?xml version="1.0" encoding="utf-8"?>
<sst xmlns="http://schemas.openxmlformats.org/spreadsheetml/2006/main" count="400" uniqueCount="272">
  <si>
    <t>4.</t>
  </si>
  <si>
    <t>Dział</t>
  </si>
  <si>
    <t>Rozdział</t>
  </si>
  <si>
    <t>§</t>
  </si>
  <si>
    <t>w tym: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</si>
  <si>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</si>
  <si>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</si>
  <si>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</si>
  <si>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</si>
  <si>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</si>
  <si>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</si>
  <si>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</si>
  <si>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</si>
  <si>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</si>
  <si>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§ 952</t>
  </si>
  <si>
    <t>§ 992</t>
  </si>
  <si>
    <t>§ 982</t>
  </si>
  <si>
    <t>Wydatki bieżące</t>
  </si>
  <si>
    <t>IV.</t>
  </si>
  <si>
    <t>Wydatki majątkowe</t>
  </si>
  <si>
    <t>Rozdz.</t>
  </si>
  <si>
    <t>w złotych</t>
  </si>
  <si>
    <t>§ 991</t>
  </si>
  <si>
    <t>x</t>
  </si>
  <si>
    <t>w  złotych</t>
  </si>
  <si>
    <t>2008 r.</t>
  </si>
  <si>
    <t>Dochody budżetu gminy na 2007 r.</t>
  </si>
  <si>
    <t>2009 r.</t>
  </si>
  <si>
    <t>Lp.</t>
  </si>
  <si>
    <t>Plan
2007 r.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</si>
  <si>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</si>
  <si>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</si>
  <si>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</si>
  <si>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</si>
  <si>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</si>
  <si>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Planowane wydatki</t>
  </si>
  <si>
    <t>Limity wydatków na wieloletnie programy inwestycyjne w latach 2007 - 2009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</si>
  <si>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</si>
  <si>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</si>
  <si>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</si>
  <si>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</si>
  <si>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</si>
  <si>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</si>
  <si>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</si>
  <si>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</si>
  <si>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</si>
  <si>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</si>
  <si>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</si>
  <si>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</si>
  <si>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</si>
  <si>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</si>
  <si>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</si>
  <si>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</si>
  <si>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</si>
  <si>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</si>
  <si>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</si>
  <si>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</si>
  <si>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</si>
  <si>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</si>
  <si>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</si>
  <si>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</si>
  <si>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</si>
  <si>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</si>
  <si>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</si>
  <si>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</si>
  <si>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</si>
  <si>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</si>
  <si>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</si>
  <si>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</si>
  <si>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</si>
  <si>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</si>
  <si>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</si>
  <si>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</si>
  <si>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</si>
  <si>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</si>
  <si>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</si>
  <si>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</si>
  <si>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</si>
  <si>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</si>
  <si>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</si>
  <si>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</si>
  <si>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</si>
  <si>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</si>
  <si>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</si>
  <si>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Wydatki
ogółem
(6+10)</t>
  </si>
  <si>
    <t>świadczenia społeczne</t>
  </si>
  <si>
    <t>rok budżetowy 2007 (8+9+10+11)</t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</si>
  <si>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</si>
  <si>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</si>
  <si>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</si>
  <si>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</si>
  <si>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</si>
  <si>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</si>
  <si>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</si>
  <si>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</si>
  <si>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</si>
  <si>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Dochody i wydatki związane z realizacją zadań z zakresu administracji rządowej i innych zadań zleconych odrębnymi ustawami w 2009 roku</t>
  </si>
  <si>
    <t>Środki funduszu przeznacza się na:</t>
  </si>
  <si>
    <t>Realizacja Programu energii odnawialnej - 100 000 zł.</t>
  </si>
  <si>
    <t>Niepubliczny Dom Przedszkolaka "Pluszowy zakątek" w Kobylnicy - punkt przedszkolny</t>
  </si>
  <si>
    <t>Gminny Ośrodek Kultury w Kobylnicy</t>
  </si>
  <si>
    <t>Gminny Ośrodek Kultury w Kobylnicy - Biblioteki</t>
  </si>
  <si>
    <t>Prace remontowe i konserwatorskie obiektów zabytkowych - kościoły</t>
  </si>
  <si>
    <t>Zadania w zakresie kultury fizycznej i sportu</t>
  </si>
  <si>
    <t>Współpraca z organizacjami pozarzadowymi na rzecz dzieci, młodzieży i rodzin w zakresie przeciwdziałania patologiom społecznym</t>
  </si>
  <si>
    <t>W TYM, ŹRÓDŁA FINANSOWANIA</t>
  </si>
  <si>
    <t>KLASYFIKACJA BUDŻETOWA</t>
  </si>
  <si>
    <t>DZIAŁ</t>
  </si>
  <si>
    <t>ROZDZIAŁ</t>
  </si>
  <si>
    <t>01010</t>
  </si>
  <si>
    <t>010</t>
  </si>
  <si>
    <t>X</t>
  </si>
  <si>
    <t>750</t>
  </si>
  <si>
    <t>ADMINISTRACJA PUBLICZNA</t>
  </si>
  <si>
    <t>OGÓŁEM WYDATKI NA INWESTYCJE:</t>
  </si>
  <si>
    <t>PRZYCHODY I ROZCHODY BUDŻETU GMINY NA ROK 2010</t>
  </si>
  <si>
    <t>PRZYCHODY OGÓŁEM:</t>
  </si>
  <si>
    <t>ROZCHODY OGÓŁEM:</t>
  </si>
  <si>
    <t>Przychody z zaciągnietych kredytów na rynku krajowym</t>
  </si>
  <si>
    <t>KLASYFIKACJA
§</t>
  </si>
  <si>
    <t>KWOTA PLANOWANA NA 2010 ROK</t>
  </si>
  <si>
    <t>TREŚĆ</t>
  </si>
  <si>
    <t>Wykup innych papierów wartościowych (obligacji)</t>
  </si>
  <si>
    <t>Udzielone pożyczki i kredyty</t>
  </si>
  <si>
    <t>Spłaty otrzymanych krajowych kredytów</t>
  </si>
  <si>
    <t>DOCHODY  I  WYDATKI  ZWIĄZANE Z REALIZACJĄ  ZADAŃ WYKONYWANYCH NA PODSTAWIE POROZUMIEŃ(UMÓW) MIĘDZY JEDNOSTKAMI SAMORZADU TERYTORIALNEGO W 2010 ROKU</t>
  </si>
  <si>
    <t>PLANOWANE DOTACJE OGÓŁEM</t>
  </si>
  <si>
    <t>Z TEGO:</t>
  </si>
  <si>
    <t>W TYM:</t>
  </si>
  <si>
    <t>WYDATKI BIEŻĄCE</t>
  </si>
  <si>
    <t>WYDATKI MAJATKOWE</t>
  </si>
  <si>
    <t>WYNAGRODZENIA</t>
  </si>
  <si>
    <t>POCHODNE OD WYNAGRODZEŃ</t>
  </si>
  <si>
    <t>DOTACJE</t>
  </si>
  <si>
    <t>OGÓŁEM:</t>
  </si>
  <si>
    <t>PLANOWANE WYDATKI OGÓŁEM                   (KOLUMNA 6+10)</t>
  </si>
  <si>
    <t>2310</t>
  </si>
  <si>
    <t>75095</t>
  </si>
  <si>
    <t>LP.</t>
  </si>
  <si>
    <t>NAZWA INSTYTUCJI</t>
  </si>
  <si>
    <t>KWOTA PLANOWANEJ DOTACJI</t>
  </si>
  <si>
    <t>DOTACJE PODMIOTOWE  W 2010 ROKU</t>
  </si>
  <si>
    <t>OGÓŁEM PLANOWANE DOTACJE:</t>
  </si>
  <si>
    <r>
      <rPr>
        <b/>
        <sz val="14"/>
        <rFont val="Arial Black"/>
        <family val="2"/>
      </rPr>
      <t>DOTACJE CELOWE NA ZADANIA WŁASNE GMINY</t>
    </r>
    <r>
      <rPr>
        <b/>
        <sz val="12"/>
        <rFont val="Arial Black"/>
        <family val="2"/>
      </rPr>
      <t xml:space="preserve">                                        </t>
    </r>
    <r>
      <rPr>
        <b/>
        <sz val="13"/>
        <rFont val="Arial Black"/>
        <family val="2"/>
      </rPr>
      <t xml:space="preserve">  </t>
    </r>
    <r>
      <rPr>
        <sz val="13"/>
        <rFont val="Arial"/>
        <family val="2"/>
      </rPr>
      <t>REALIZOWANE PRZEZ PODMIOTY NALEŻĄCE I NIENALEŻĄCE DO SEKTORA FINANSÓW PUBLICZNYCH W 2010 ROKU</t>
    </r>
  </si>
  <si>
    <t xml:space="preserve">Stowarzyszenie - Słupski Bank Żywności </t>
  </si>
  <si>
    <t>PLAN PRZYCHODÓW I WYDATKÓW</t>
  </si>
  <si>
    <t>GMINNEGO FUNDUSZU OCHRONY ŚRODOWISKA I GOSPODARKI WODNEJ</t>
  </si>
  <si>
    <t>PLAN NA 2010 ROK</t>
  </si>
  <si>
    <t>WYSZCZEGÓLNIENIE</t>
  </si>
  <si>
    <t>GOSPODARKA KOMUNALNA I OCHRONA ŚRODOWISKA</t>
  </si>
  <si>
    <t>FUNDUSZ OCHRONY ŚRODOWISKA I GOSPODARKI WODNEJ</t>
  </si>
  <si>
    <t>Przelewy redystrybucyjne</t>
  </si>
  <si>
    <t>Zakup materiałów i wyposażenia</t>
  </si>
  <si>
    <t>Zakup usług pozostałych</t>
  </si>
  <si>
    <t>Wydatki inwestycyjne funduszy celowych</t>
  </si>
  <si>
    <t>STAN ŚRODKÓW OBROTOWYCH NA POCZĄTEK ROKU</t>
  </si>
  <si>
    <t>STAN ŚRODKÓW OBROTOWYCH NA KONIEC ROKU</t>
  </si>
  <si>
    <t>PRZYCHODY FUNDUSZU</t>
  </si>
  <si>
    <t>WYDATKI FUNDUSZU</t>
  </si>
  <si>
    <t>WYDATKI MAJĄTKOWE</t>
  </si>
  <si>
    <t>Edukacja w zakresie ekologii oraz  propagowanie działań proekologicznych - 11 000 zł,</t>
  </si>
  <si>
    <t>Realizacja programu usuwania wyrobów i odpadów zawierających azbest - 50 000 zł,</t>
  </si>
  <si>
    <t>I</t>
  </si>
  <si>
    <t>II</t>
  </si>
  <si>
    <t>PLANOWANA KWOTA WYDATKÓW                     (KOLUMNA 6 +10)</t>
  </si>
  <si>
    <t>ŚWIADCZENIA SPOŁECZNE</t>
  </si>
  <si>
    <t>Z ZAKRESU ADMINISTRACJI RZADOWEJ W 2010 ROKU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</si>
  <si>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</si>
  <si>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</si>
  <si>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</si>
  <si>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POMOC SPOŁECZNA</t>
  </si>
  <si>
    <t>ŚWIADCZENIE RODZINNE, SWIADCZENIA Z FUNDUSZU ALIMENTACYJNEGOORAZ SKŁADKI NA UBEZPIECZENIA EMERYTALNE I RENTOWE Z UBEZPIECZENIA SPOŁECZNEGO</t>
  </si>
  <si>
    <t>SKŁADKI NA UBEZPIECZENIA ZDROWOTNE OPŁACANE ZA OSOBY POBIERAJĄCE NIEKTÓRE ŚWIADCZENIA Z POMOCY SPOŁECZNEJ, NIEKTÓRE ŚWIADCZENIA RODZINNE  ORAZ ZA OSOBY UCZESTNICZĄCE W ZAJĘCIACH W CENTRUM INTEGRACJI SPOŁECZNEJ</t>
  </si>
  <si>
    <t>Wynagrodzenia osobowe pracowników</t>
  </si>
  <si>
    <t>Składki na Fundusz Pracy</t>
  </si>
  <si>
    <t>Składki na ubezpieczenia społeczne</t>
  </si>
  <si>
    <t>Wynagrodzenia bezosobowe</t>
  </si>
  <si>
    <t>PLAN DOCHODÓW ZADAŃ ZLECONYCH</t>
  </si>
  <si>
    <t>Z ZAKRESU ADMINISTRACJI RZĄDOWEJ W 2010 ROKU</t>
  </si>
  <si>
    <t>0690</t>
  </si>
  <si>
    <t>Wpływy z różnych opłat</t>
  </si>
  <si>
    <t>Dotacje celowe otrzymane z budzetu panstwa na realizacje zadań bieżących z zakresu administracji rzadowej oraz innych zadań zleconych gminie (związkom gmin) ustawami</t>
  </si>
  <si>
    <t>0980</t>
  </si>
  <si>
    <t>USŁUGI OPIEKUŃCZE I SPECJALISTYCZNE USŁUGI OPIEKUŃCZE</t>
  </si>
  <si>
    <t>OGÓŁEM PLANOWANE DOCHODY:</t>
  </si>
  <si>
    <t>0830</t>
  </si>
  <si>
    <t>Wpływy z usług</t>
  </si>
  <si>
    <t>Odpisy na zakładowy fundusz świadczeń socjalnych</t>
  </si>
  <si>
    <t>Dodatkowe wynagrodzenie roczne</t>
  </si>
  <si>
    <t>Zakup energii</t>
  </si>
  <si>
    <t>Zakup usług zdrowotnych</t>
  </si>
  <si>
    <t>Świadczenia społeczne</t>
  </si>
  <si>
    <t>Opłata z tytułu zakupu usług telekomunikacyjnych telefonii stacjonarnej</t>
  </si>
  <si>
    <t>Podróże słuzbowe krajowe</t>
  </si>
  <si>
    <t>Szkolenia pracowników niebedących członkami korpusu słuzby cywilnej</t>
  </si>
  <si>
    <t>Zakup materiałów papierniczych do sprzetu drukarskiego i urzadzeń kserograficznych</t>
  </si>
  <si>
    <t>Zakup akcesoriów komputerowych, w tym programów i licencji</t>
  </si>
  <si>
    <t>OGÓŁEM PLANOWANE WYDATKI:</t>
  </si>
  <si>
    <t>Wpływy z tytułu zwrotów wypłaconych świadczeń z funduszu alimentacyjnego</t>
  </si>
  <si>
    <t xml:space="preserve">PLANOWANA KWOTA DOCHODÓW </t>
  </si>
  <si>
    <t xml:space="preserve">WYDATKI ZWIĄZANE Z REALIZACJĄ ZADAŃ ZLECONYCH </t>
  </si>
  <si>
    <t>Składki na ubezpieczenie zdrowotne</t>
  </si>
  <si>
    <t>NAZWA JEDNOSTKI POMOCNICZEJ</t>
  </si>
  <si>
    <t xml:space="preserve">WYDATKI JEDNOSTEK POMOCNICZYCH GMINY </t>
  </si>
  <si>
    <t>W RAMACH FUNDUSZU SOŁECKIEGO W 2010 ROKU</t>
  </si>
  <si>
    <t>KWOTA WG ZŁOZONYCH WNIOSKÓW NA 2010 ROK</t>
  </si>
  <si>
    <t>BOLESŁAWICE</t>
  </si>
  <si>
    <t>BZOWO</t>
  </si>
  <si>
    <t>KOMIŁOWO</t>
  </si>
  <si>
    <t>KOMORCZYN</t>
  </si>
  <si>
    <t>KOŃCZEWO</t>
  </si>
  <si>
    <t>KWAKOWO</t>
  </si>
  <si>
    <t>KRUSZYNA</t>
  </si>
  <si>
    <t>KULESZEWO</t>
  </si>
  <si>
    <t>LUBUŃ</t>
  </si>
  <si>
    <t>LULEMINO</t>
  </si>
  <si>
    <t>ŁOSINO</t>
  </si>
  <si>
    <t>PŁASZEWO</t>
  </si>
  <si>
    <t>REBLINO</t>
  </si>
  <si>
    <t>RUNOWO SŁAWIEŃSKIE</t>
  </si>
  <si>
    <t>SIERAKOWO</t>
  </si>
  <si>
    <t>SŁONOWICE</t>
  </si>
  <si>
    <t>SŁONOWICZKI</t>
  </si>
  <si>
    <t>SYCEWICE</t>
  </si>
  <si>
    <t>ŚCIĘGNICA</t>
  </si>
  <si>
    <t>WIDZINO</t>
  </si>
  <si>
    <t>WRZACA</t>
  </si>
  <si>
    <t>ZAGÓRKI</t>
  </si>
  <si>
    <t>ZĘBOWO</t>
  </si>
  <si>
    <t>ŻELKÓWKO</t>
  </si>
  <si>
    <t xml:space="preserve"> z niepodlegających zwrotowi środków pochodzących z pomocy udzielanej przez państwa członkowskie Europejskiego Porozumienia o Wolnym Handlu (EFTA) </t>
  </si>
  <si>
    <t>WYDATKI* NA WIELOLETNIE PROGRAMY I PROJEKTY REALIZOWANE ZE ŚRODKÓW POCHODZĄCYCH Z BUDŻETU UNII EUROPEJSKIEJ,</t>
  </si>
  <si>
    <t>oraz innych środków niepodlegających zwrotowi, pochodzących z zagranicy.</t>
  </si>
  <si>
    <t>PROJEKT</t>
  </si>
  <si>
    <t>PLANOWANE WYDATKI NA ROK 2010</t>
  </si>
  <si>
    <t>WYDATKI MAJĄTKOWE RAZEM:</t>
  </si>
  <si>
    <t>WYDATKI BIEŻĄCE RAZEM:</t>
  </si>
  <si>
    <t>OGÓŁEM (1+2)</t>
  </si>
  <si>
    <t>z tego: 2010 r.</t>
  </si>
  <si>
    <t>2011 r.</t>
  </si>
  <si>
    <t>2012 r.</t>
  </si>
  <si>
    <t>2013 r.</t>
  </si>
  <si>
    <t>Lokalna infrastruktura społeczna i inicjatywy obywatelskie</t>
  </si>
  <si>
    <t>Rozwój bazy sportowo-rekreacyjnej poprzez budowę kompleksu boisk w Kończewie i modernizację boiska w Kobylnicy wraz z budową infrastruktury towarzyszącej</t>
  </si>
  <si>
    <t>Środki
z budżetu UE, EFTA, inne</t>
  </si>
  <si>
    <t>Regionalny Program Operacyjny dla Wojweództwa Pomorskiego na lata 2007 - 2013</t>
  </si>
  <si>
    <t>Lokalna infrastruktura edukacyjna, sportowa i kultury</t>
  </si>
  <si>
    <t>2010 r.</t>
  </si>
  <si>
    <t>z tego: poniesione do 2009 r.</t>
  </si>
  <si>
    <t>Wyposażenie placów zabaw wraz z zagospodarowaniem terenu w Kończewie i Żelkówku</t>
  </si>
  <si>
    <t>Remont świetlicy i adaptacja na ośrodek pracy z młodzieżą w Kuleszewie</t>
  </si>
  <si>
    <t>Program Rozwoju Obszarów Wiejskiech na lata 2007-2013</t>
  </si>
  <si>
    <t>Jakość życia na obszarach wiejskich i różnicowanie gospoddarki wiejskiej</t>
  </si>
  <si>
    <t>Odnowa i rozwój wsi</t>
  </si>
  <si>
    <t>Leader</t>
  </si>
  <si>
    <t>Wdrażanie Lokalnych strategii rozwoju</t>
  </si>
  <si>
    <t>Stowarzyszenie Sołtysów Gminy Kobylnica - promujące gminę</t>
  </si>
  <si>
    <t>PLANOWANY TERMIN REALIZACJI</t>
  </si>
  <si>
    <t>Z BUDŻETU GMINY</t>
  </si>
  <si>
    <t>Z BUDŻETU PAŃSTWA</t>
  </si>
  <si>
    <t>Z BUDŻETU UNII EUROPEJSKIEJ</t>
  </si>
  <si>
    <t>INNE                                   (OKREŚLIĆ JAKIE)</t>
  </si>
  <si>
    <t>NAZWA JEDNOSTKI REALIZUJĄCEJ</t>
  </si>
  <si>
    <t>KOSZTORYSOWY LUB SZACUNKOWY KOSZT INWESTYCJI:</t>
  </si>
  <si>
    <t>NAZWA ZADANIA I LOKALIZACJA INWESTYCJI</t>
  </si>
  <si>
    <t>……………………………………………………………</t>
  </si>
  <si>
    <t>1) Kolumny 2,3,4  wypełnia Skarbnik, pozostałe  kolumny wypełnia wnioskodawca.</t>
  </si>
  <si>
    <t>2) Wszystkie pozycje wniosku należy wypełnić wg hierarchii ich ważności.</t>
  </si>
  <si>
    <t>pieczątki i podpisy osób składających wniosek</t>
  </si>
  <si>
    <t>3) Wniosek należy złożyć w Biurze Podawczym Urzędu Gminy Wejherowo.</t>
  </si>
  <si>
    <t>WYKAZ ZADAŃ  INWESTYCYJNYCH DO REALIZACJI W ROKU 2017</t>
  </si>
  <si>
    <t>WYSOKOŚĆ WYDATKÓW NA ROK BUDZETOWY 2017 (KOLUMNY 8+9+10)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</si>
</sst>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6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9"/>
      <name val="Arial CE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3"/>
      <name val="Arial Black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6.5"/>
      <name val="Arial CE"/>
      <family val="2"/>
    </font>
    <font>
      <i/>
      <sz val="8"/>
      <name val="Arial CE"/>
      <family val="0"/>
    </font>
    <font>
      <sz val="13"/>
      <name val="Arial"/>
      <family val="2"/>
    </font>
    <font>
      <b/>
      <sz val="12"/>
      <name val="Arial CE"/>
      <family val="0"/>
    </font>
    <font>
      <sz val="7"/>
      <name val="Arial CE"/>
      <family val="0"/>
    </font>
    <font>
      <sz val="12"/>
      <name val="Arial"/>
      <family val="2"/>
    </font>
    <font>
      <b/>
      <sz val="15"/>
      <name val="Arial CE"/>
      <family val="2"/>
    </font>
    <font>
      <b/>
      <sz val="13.5"/>
      <name val="Arial CE"/>
      <family val="2"/>
    </font>
    <font>
      <b/>
      <sz val="6.5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b/>
      <sz val="14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hair"/>
    </border>
    <border>
      <left style="thin">
        <color indexed="63"/>
      </left>
      <right style="thin">
        <color indexed="63"/>
      </right>
      <top style="hair"/>
      <bottom style="hair"/>
    </border>
    <border>
      <left style="thin">
        <color indexed="63"/>
      </left>
      <right style="thin">
        <color indexed="63"/>
      </right>
      <top style="hair"/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5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2" xfId="52" applyFont="1" applyBorder="1">
      <alignment/>
      <protection/>
    </xf>
    <xf numFmtId="0" fontId="12" fillId="0" borderId="12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2" fillId="0" borderId="13" xfId="52" applyFont="1" applyBorder="1" applyAlignment="1">
      <alignment horizontal="center"/>
      <protection/>
    </xf>
    <xf numFmtId="0" fontId="12" fillId="0" borderId="13" xfId="52" applyFont="1" applyBorder="1">
      <alignment/>
      <protection/>
    </xf>
    <xf numFmtId="0" fontId="17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1" fillId="0" borderId="0" xfId="52" applyFont="1">
      <alignment/>
      <protection/>
    </xf>
    <xf numFmtId="0" fontId="11" fillId="0" borderId="12" xfId="52" applyFont="1" applyBorder="1">
      <alignment/>
      <protection/>
    </xf>
    <xf numFmtId="0" fontId="21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vertical="center"/>
    </xf>
    <xf numFmtId="0" fontId="22" fillId="0" borderId="0" xfId="52" applyFont="1">
      <alignment/>
      <protection/>
    </xf>
    <xf numFmtId="0" fontId="12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25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0" fillId="0" borderId="11" xfId="0" applyNumberFormat="1" applyBorder="1" applyAlignment="1">
      <alignment horizontal="right" vertical="center" wrapText="1"/>
    </xf>
    <xf numFmtId="41" fontId="0" fillId="0" borderId="12" xfId="0" applyNumberForma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right" vertical="center" wrapText="1"/>
    </xf>
    <xf numFmtId="41" fontId="5" fillId="0" borderId="12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12" xfId="0" applyNumberFormat="1" applyFont="1" applyBorder="1" applyAlignment="1">
      <alignment horizontal="right" vertical="center" wrapText="1"/>
    </xf>
    <xf numFmtId="41" fontId="3" fillId="2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31" fillId="20" borderId="2" xfId="0" applyFont="1" applyFill="1" applyBorder="1" applyAlignment="1">
      <alignment horizontal="center" vertical="center"/>
    </xf>
    <xf numFmtId="0" fontId="31" fillId="20" borderId="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1" fontId="1" fillId="0" borderId="18" xfId="0" applyNumberFormat="1" applyFont="1" applyBorder="1" applyAlignment="1">
      <alignment horizontal="right" vertical="center" wrapText="1"/>
    </xf>
    <xf numFmtId="41" fontId="1" fillId="0" borderId="19" xfId="0" applyNumberFormat="1" applyFont="1" applyBorder="1" applyAlignment="1">
      <alignment horizontal="right" vertical="center" wrapText="1"/>
    </xf>
    <xf numFmtId="41" fontId="1" fillId="0" borderId="2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7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65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49" fontId="14" fillId="24" borderId="21" xfId="0" applyNumberFormat="1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left" vertical="center" wrapText="1"/>
    </xf>
    <xf numFmtId="41" fontId="14" fillId="24" borderId="21" xfId="0" applyNumberFormat="1" applyFont="1" applyFill="1" applyBorder="1" applyAlignment="1">
      <alignment horizontal="right" vertical="center" wrapText="1"/>
    </xf>
    <xf numFmtId="0" fontId="31" fillId="20" borderId="21" xfId="0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41" fontId="1" fillId="0" borderId="21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vertical="center" wrapText="1"/>
    </xf>
    <xf numFmtId="0" fontId="1" fillId="24" borderId="21" xfId="0" applyFont="1" applyFill="1" applyBorder="1" applyAlignment="1">
      <alignment horizontal="center" vertical="center"/>
    </xf>
    <xf numFmtId="42" fontId="1" fillId="24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42" fontId="0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2" fontId="5" fillId="0" borderId="21" xfId="0" applyNumberFormat="1" applyFont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right" vertical="center" wrapText="1"/>
    </xf>
    <xf numFmtId="41" fontId="0" fillId="0" borderId="21" xfId="0" applyNumberFormat="1" applyBorder="1" applyAlignment="1">
      <alignment horizontal="right" vertical="center" wrapText="1"/>
    </xf>
    <xf numFmtId="41" fontId="0" fillId="0" borderId="21" xfId="0" applyNumberFormat="1" applyFont="1" applyBorder="1" applyAlignment="1">
      <alignment horizontal="right" vertical="center" wrapText="1"/>
    </xf>
    <xf numFmtId="41" fontId="7" fillId="0" borderId="21" xfId="0" applyNumberFormat="1" applyFont="1" applyBorder="1" applyAlignment="1">
      <alignment horizontal="right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41" fontId="7" fillId="24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41" fontId="0" fillId="0" borderId="21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41" fontId="0" fillId="0" borderId="21" xfId="0" applyNumberForma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21" borderId="21" xfId="0" applyFont="1" applyFill="1" applyBorder="1" applyAlignment="1">
      <alignment horizontal="right" vertical="center"/>
    </xf>
    <xf numFmtId="41" fontId="0" fillId="24" borderId="21" xfId="0" applyNumberFormat="1" applyFont="1" applyFill="1" applyBorder="1" applyAlignment="1">
      <alignment horizontal="right" vertical="center" wrapText="1"/>
    </xf>
    <xf numFmtId="41" fontId="7" fillId="24" borderId="21" xfId="0" applyNumberFormat="1" applyFont="1" applyFill="1" applyBorder="1" applyAlignment="1">
      <alignment horizontal="right" vertical="center" wrapText="1"/>
    </xf>
    <xf numFmtId="41" fontId="0" fillId="24" borderId="21" xfId="0" applyNumberFormat="1" applyFill="1" applyBorder="1" applyAlignment="1">
      <alignment horizontal="left" vertical="center" wrapText="1"/>
    </xf>
    <xf numFmtId="0" fontId="7" fillId="24" borderId="21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1" fontId="7" fillId="0" borderId="21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center"/>
    </xf>
    <xf numFmtId="42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1" fontId="0" fillId="0" borderId="22" xfId="0" applyNumberFormat="1" applyFill="1" applyBorder="1" applyAlignment="1">
      <alignment horizontal="right" vertical="center" wrapText="1"/>
    </xf>
    <xf numFmtId="0" fontId="0" fillId="0" borderId="22" xfId="0" applyFill="1" applyBorder="1" applyAlignment="1">
      <alignment horizontal="center" vertical="center"/>
    </xf>
    <xf numFmtId="0" fontId="0" fillId="20" borderId="21" xfId="0" applyFont="1" applyFill="1" applyBorder="1" applyAlignment="1">
      <alignment horizontal="center" vertical="center" wrapText="1"/>
    </xf>
    <xf numFmtId="41" fontId="5" fillId="20" borderId="21" xfId="0" applyNumberFormat="1" applyFont="1" applyFill="1" applyBorder="1" applyAlignment="1">
      <alignment horizontal="right" vertical="center" wrapText="1"/>
    </xf>
    <xf numFmtId="0" fontId="5" fillId="21" borderId="21" xfId="0" applyFont="1" applyFill="1" applyBorder="1" applyAlignment="1">
      <alignment horizontal="center" vertical="center" wrapText="1"/>
    </xf>
    <xf numFmtId="0" fontId="0" fillId="21" borderId="21" xfId="0" applyFont="1" applyFill="1" applyBorder="1" applyAlignment="1">
      <alignment horizontal="center" vertical="center" wrapText="1"/>
    </xf>
    <xf numFmtId="41" fontId="5" fillId="21" borderId="21" xfId="0" applyNumberFormat="1" applyFont="1" applyFill="1" applyBorder="1" applyAlignment="1">
      <alignment horizontal="left" vertical="center" wrapText="1"/>
    </xf>
    <xf numFmtId="41" fontId="5" fillId="21" borderId="21" xfId="0" applyNumberFormat="1" applyFont="1" applyFill="1" applyBorder="1" applyAlignment="1">
      <alignment horizontal="right" vertical="center" wrapText="1"/>
    </xf>
    <xf numFmtId="0" fontId="7" fillId="20" borderId="21" xfId="0" applyFont="1" applyFill="1" applyBorder="1" applyAlignment="1">
      <alignment horizontal="center" vertical="center" wrapText="1"/>
    </xf>
    <xf numFmtId="41" fontId="7" fillId="20" borderId="21" xfId="0" applyNumberFormat="1" applyFont="1" applyFill="1" applyBorder="1" applyAlignment="1">
      <alignment horizontal="left" vertical="center" wrapText="1"/>
    </xf>
    <xf numFmtId="41" fontId="0" fillId="20" borderId="21" xfId="0" applyNumberFormat="1" applyFont="1" applyFill="1" applyBorder="1" applyAlignment="1">
      <alignment horizontal="right" vertical="center" wrapText="1"/>
    </xf>
    <xf numFmtId="0" fontId="3" fillId="21" borderId="21" xfId="0" applyFont="1" applyFill="1" applyBorder="1" applyAlignment="1">
      <alignment horizontal="center" vertical="center"/>
    </xf>
    <xf numFmtId="0" fontId="3" fillId="21" borderId="21" xfId="0" applyFont="1" applyFill="1" applyBorder="1" applyAlignment="1">
      <alignment vertical="center"/>
    </xf>
    <xf numFmtId="42" fontId="3" fillId="21" borderId="21" xfId="0" applyNumberFormat="1" applyFont="1" applyFill="1" applyBorder="1" applyAlignment="1">
      <alignment horizontal="center" vertical="center"/>
    </xf>
    <xf numFmtId="41" fontId="3" fillId="21" borderId="21" xfId="0" applyNumberFormat="1" applyFont="1" applyFill="1" applyBorder="1" applyAlignment="1">
      <alignment horizontal="right" vertical="center" wrapText="1"/>
    </xf>
    <xf numFmtId="41" fontId="25" fillId="21" borderId="21" xfId="0" applyNumberFormat="1" applyFont="1" applyFill="1" applyBorder="1" applyAlignment="1">
      <alignment horizontal="right" vertical="center" wrapText="1"/>
    </xf>
    <xf numFmtId="0" fontId="1" fillId="21" borderId="21" xfId="0" applyFont="1" applyFill="1" applyBorder="1" applyAlignment="1">
      <alignment horizontal="center" vertical="center" wrapText="1"/>
    </xf>
    <xf numFmtId="41" fontId="25" fillId="21" borderId="21" xfId="0" applyNumberFormat="1" applyFont="1" applyFill="1" applyBorder="1" applyAlignment="1">
      <alignment horizontal="left" vertical="center" wrapText="1"/>
    </xf>
    <xf numFmtId="41" fontId="0" fillId="21" borderId="21" xfId="0" applyNumberFormat="1" applyFont="1" applyFill="1" applyBorder="1" applyAlignment="1">
      <alignment horizontal="right" vertical="center" wrapText="1"/>
    </xf>
    <xf numFmtId="41" fontId="3" fillId="21" borderId="23" xfId="0" applyNumberFormat="1" applyFont="1" applyFill="1" applyBorder="1" applyAlignment="1">
      <alignment horizontal="right" vertical="center" wrapText="1"/>
    </xf>
    <xf numFmtId="41" fontId="25" fillId="20" borderId="21" xfId="0" applyNumberFormat="1" applyFont="1" applyFill="1" applyBorder="1" applyAlignment="1">
      <alignment horizontal="right" vertical="center" wrapText="1"/>
    </xf>
    <xf numFmtId="41" fontId="7" fillId="20" borderId="21" xfId="0" applyNumberFormat="1" applyFont="1" applyFill="1" applyBorder="1" applyAlignment="1">
      <alignment horizontal="right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41" fontId="36" fillId="21" borderId="21" xfId="0" applyNumberFormat="1" applyFont="1" applyFill="1" applyBorder="1" applyAlignment="1">
      <alignment horizontal="right" vertical="center" wrapText="1"/>
    </xf>
    <xf numFmtId="41" fontId="3" fillId="21" borderId="2" xfId="0" applyNumberFormat="1" applyFont="1" applyFill="1" applyBorder="1" applyAlignment="1">
      <alignment horizontal="right" vertical="center" wrapText="1"/>
    </xf>
    <xf numFmtId="41" fontId="1" fillId="21" borderId="21" xfId="0" applyNumberFormat="1" applyFont="1" applyFill="1" applyBorder="1" applyAlignment="1">
      <alignment horizontal="right" vertical="center" wrapText="1"/>
    </xf>
    <xf numFmtId="41" fontId="7" fillId="21" borderId="21" xfId="0" applyNumberFormat="1" applyFont="1" applyFill="1" applyBorder="1" applyAlignment="1">
      <alignment horizontal="right" vertical="center" wrapText="1"/>
    </xf>
    <xf numFmtId="0" fontId="14" fillId="21" borderId="21" xfId="0" applyFont="1" applyFill="1" applyBorder="1" applyAlignment="1">
      <alignment horizontal="center" vertical="center"/>
    </xf>
    <xf numFmtId="41" fontId="17" fillId="21" borderId="21" xfId="0" applyNumberFormat="1" applyFont="1" applyFill="1" applyBorder="1" applyAlignment="1">
      <alignment horizontal="right" vertical="center" wrapText="1"/>
    </xf>
    <xf numFmtId="0" fontId="12" fillId="20" borderId="12" xfId="52" applyFont="1" applyFill="1" applyBorder="1">
      <alignment/>
      <protection/>
    </xf>
    <xf numFmtId="0" fontId="41" fillId="20" borderId="10" xfId="52" applyFont="1" applyFill="1" applyBorder="1" applyAlignment="1">
      <alignment horizontal="center" vertical="center" wrapText="1"/>
      <protection/>
    </xf>
    <xf numFmtId="0" fontId="12" fillId="20" borderId="17" xfId="52" applyFont="1" applyFill="1" applyBorder="1">
      <alignment/>
      <protection/>
    </xf>
    <xf numFmtId="0" fontId="12" fillId="0" borderId="15" xfId="52" applyFont="1" applyBorder="1" applyAlignment="1">
      <alignment horizontal="center"/>
      <protection/>
    </xf>
    <xf numFmtId="0" fontId="12" fillId="0" borderId="15" xfId="52" applyFont="1" applyBorder="1">
      <alignment/>
      <protection/>
    </xf>
    <xf numFmtId="0" fontId="12" fillId="0" borderId="11" xfId="52" applyFont="1" applyBorder="1">
      <alignment/>
      <protection/>
    </xf>
    <xf numFmtId="0" fontId="12" fillId="0" borderId="13" xfId="52" applyFont="1" applyBorder="1" applyAlignment="1">
      <alignment/>
      <protection/>
    </xf>
    <xf numFmtId="0" fontId="11" fillId="20" borderId="24" xfId="52" applyFont="1" applyFill="1" applyBorder="1" applyAlignment="1">
      <alignment horizontal="center"/>
      <protection/>
    </xf>
    <xf numFmtId="0" fontId="42" fillId="20" borderId="24" xfId="52" applyFont="1" applyFill="1" applyBorder="1">
      <alignment/>
      <protection/>
    </xf>
    <xf numFmtId="41" fontId="12" fillId="20" borderId="17" xfId="52" applyNumberFormat="1" applyFont="1" applyFill="1" applyBorder="1" applyAlignment="1">
      <alignment horizontal="right" vertical="center" wrapText="1"/>
      <protection/>
    </xf>
    <xf numFmtId="41" fontId="12" fillId="0" borderId="12" xfId="52" applyNumberFormat="1" applyFont="1" applyBorder="1" applyAlignment="1">
      <alignment horizontal="right" vertical="center" wrapText="1"/>
      <protection/>
    </xf>
    <xf numFmtId="41" fontId="12" fillId="0" borderId="13" xfId="52" applyNumberFormat="1" applyFont="1" applyBorder="1" applyAlignment="1">
      <alignment horizontal="right" vertical="center" wrapText="1"/>
      <protection/>
    </xf>
    <xf numFmtId="41" fontId="11" fillId="21" borderId="10" xfId="52" applyNumberFormat="1" applyFont="1" applyFill="1" applyBorder="1" applyAlignment="1">
      <alignment horizontal="right" vertical="center" wrapText="1"/>
      <protection/>
    </xf>
    <xf numFmtId="41" fontId="12" fillId="24" borderId="17" xfId="52" applyNumberFormat="1" applyFont="1" applyFill="1" applyBorder="1" applyAlignment="1">
      <alignment horizontal="right" vertical="center" wrapText="1"/>
      <protection/>
    </xf>
    <xf numFmtId="41" fontId="44" fillId="0" borderId="12" xfId="52" applyNumberFormat="1" applyFont="1" applyBorder="1" applyAlignment="1">
      <alignment horizontal="right" vertical="center" wrapText="1"/>
      <protection/>
    </xf>
    <xf numFmtId="0" fontId="11" fillId="21" borderId="25" xfId="52" applyFont="1" applyFill="1" applyBorder="1" applyAlignment="1">
      <alignment horizontal="center"/>
      <protection/>
    </xf>
    <xf numFmtId="41" fontId="12" fillId="24" borderId="16" xfId="52" applyNumberFormat="1" applyFont="1" applyFill="1" applyBorder="1" applyAlignment="1">
      <alignment horizontal="right" vertical="center" wrapText="1"/>
      <protection/>
    </xf>
    <xf numFmtId="41" fontId="12" fillId="0" borderId="15" xfId="52" applyNumberFormat="1" applyFont="1" applyBorder="1" applyAlignment="1">
      <alignment horizontal="right" vertical="center" wrapText="1"/>
      <protection/>
    </xf>
    <xf numFmtId="41" fontId="44" fillId="0" borderId="15" xfId="52" applyNumberFormat="1" applyFont="1" applyBorder="1" applyAlignment="1">
      <alignment horizontal="right" vertical="center" wrapText="1"/>
      <protection/>
    </xf>
    <xf numFmtId="0" fontId="11" fillId="20" borderId="10" xfId="52" applyFont="1" applyFill="1" applyBorder="1" applyAlignment="1">
      <alignment horizontal="center"/>
      <protection/>
    </xf>
    <xf numFmtId="0" fontId="42" fillId="20" borderId="10" xfId="52" applyFont="1" applyFill="1" applyBorder="1">
      <alignment/>
      <protection/>
    </xf>
    <xf numFmtId="0" fontId="11" fillId="20" borderId="25" xfId="52" applyFont="1" applyFill="1" applyBorder="1" applyAlignment="1">
      <alignment horizontal="center"/>
      <protection/>
    </xf>
    <xf numFmtId="41" fontId="12" fillId="20" borderId="10" xfId="52" applyNumberFormat="1" applyFont="1" applyFill="1" applyBorder="1" applyAlignment="1">
      <alignment horizontal="right" vertical="center" wrapText="1"/>
      <protection/>
    </xf>
    <xf numFmtId="0" fontId="28" fillId="20" borderId="10" xfId="52" applyFont="1" applyFill="1" applyBorder="1" applyAlignment="1">
      <alignment horizontal="center" vertical="center" wrapText="1"/>
      <protection/>
    </xf>
    <xf numFmtId="41" fontId="44" fillId="20" borderId="17" xfId="52" applyNumberFormat="1" applyFont="1" applyFill="1" applyBorder="1" applyAlignment="1">
      <alignment horizontal="right" vertical="center" wrapText="1"/>
      <protection/>
    </xf>
    <xf numFmtId="41" fontId="11" fillId="20" borderId="17" xfId="52" applyNumberFormat="1" applyFont="1" applyFill="1" applyBorder="1" applyAlignment="1">
      <alignment horizontal="right" vertical="center" wrapText="1"/>
      <protection/>
    </xf>
    <xf numFmtId="41" fontId="11" fillId="20" borderId="12" xfId="52" applyNumberFormat="1" applyFont="1" applyFill="1" applyBorder="1" applyAlignment="1">
      <alignment horizontal="right" vertical="center" wrapText="1"/>
      <protection/>
    </xf>
    <xf numFmtId="0" fontId="12" fillId="24" borderId="17" xfId="52" applyFont="1" applyFill="1" applyBorder="1">
      <alignment/>
      <protection/>
    </xf>
    <xf numFmtId="41" fontId="12" fillId="24" borderId="12" xfId="52" applyNumberFormat="1" applyFont="1" applyFill="1" applyBorder="1" applyAlignment="1">
      <alignment horizontal="right" vertical="center" wrapText="1"/>
      <protection/>
    </xf>
    <xf numFmtId="41" fontId="44" fillId="24" borderId="17" xfId="52" applyNumberFormat="1" applyFont="1" applyFill="1" applyBorder="1" applyAlignment="1">
      <alignment horizontal="right" vertical="center" wrapText="1"/>
      <protection/>
    </xf>
    <xf numFmtId="0" fontId="11" fillId="24" borderId="12" xfId="52" applyFont="1" applyFill="1" applyBorder="1" applyAlignment="1">
      <alignment horizontal="center"/>
      <protection/>
    </xf>
    <xf numFmtId="41" fontId="44" fillId="24" borderId="12" xfId="52" applyNumberFormat="1" applyFont="1" applyFill="1" applyBorder="1" applyAlignment="1">
      <alignment horizontal="right" vertical="center" wrapText="1"/>
      <protection/>
    </xf>
    <xf numFmtId="0" fontId="12" fillId="24" borderId="12" xfId="52" applyFont="1" applyFill="1" applyBorder="1" applyAlignment="1">
      <alignment horizontal="center"/>
      <protection/>
    </xf>
    <xf numFmtId="41" fontId="11" fillId="20" borderId="24" xfId="52" applyNumberFormat="1" applyFont="1" applyFill="1" applyBorder="1" applyAlignment="1">
      <alignment horizontal="right" wrapText="1"/>
      <protection/>
    </xf>
    <xf numFmtId="41" fontId="29" fillId="20" borderId="24" xfId="52" applyNumberFormat="1" applyFont="1" applyFill="1" applyBorder="1" applyAlignment="1">
      <alignment horizontal="right" wrapText="1"/>
      <protection/>
    </xf>
    <xf numFmtId="0" fontId="11" fillId="24" borderId="26" xfId="52" applyFont="1" applyFill="1" applyBorder="1" applyAlignment="1">
      <alignment horizontal="right" wrapText="1"/>
      <protection/>
    </xf>
    <xf numFmtId="41" fontId="44" fillId="21" borderId="10" xfId="52" applyNumberFormat="1" applyFont="1" applyFill="1" applyBorder="1" applyAlignment="1">
      <alignment horizontal="right" vertical="center" wrapText="1"/>
      <protection/>
    </xf>
    <xf numFmtId="41" fontId="12" fillId="21" borderId="10" xfId="52" applyNumberFormat="1" applyFont="1" applyFill="1" applyBorder="1" applyAlignment="1">
      <alignment horizontal="right" vertical="center" wrapText="1"/>
      <protection/>
    </xf>
    <xf numFmtId="41" fontId="43" fillId="21" borderId="10" xfId="52" applyNumberFormat="1" applyFont="1" applyFill="1" applyBorder="1" applyAlignment="1">
      <alignment horizontal="right" vertical="center" wrapText="1"/>
      <protection/>
    </xf>
    <xf numFmtId="41" fontId="45" fillId="21" borderId="10" xfId="52" applyNumberFormat="1" applyFont="1" applyFill="1" applyBorder="1" applyAlignment="1">
      <alignment horizontal="right" vertical="center" wrapText="1"/>
      <protection/>
    </xf>
    <xf numFmtId="0" fontId="12" fillId="24" borderId="12" xfId="52" applyFont="1" applyFill="1" applyBorder="1">
      <alignment/>
      <protection/>
    </xf>
    <xf numFmtId="0" fontId="11" fillId="0" borderId="17" xfId="52" applyFont="1" applyBorder="1" applyAlignment="1">
      <alignment horizontal="center"/>
      <protection/>
    </xf>
    <xf numFmtId="0" fontId="12" fillId="20" borderId="10" xfId="52" applyFont="1" applyFill="1" applyBorder="1">
      <alignment/>
      <protection/>
    </xf>
    <xf numFmtId="41" fontId="11" fillId="20" borderId="10" xfId="52" applyNumberFormat="1" applyFont="1" applyFill="1" applyBorder="1" applyAlignment="1">
      <alignment horizontal="right" vertical="center" wrapText="1"/>
      <protection/>
    </xf>
    <xf numFmtId="41" fontId="29" fillId="20" borderId="10" xfId="52" applyNumberFormat="1" applyFont="1" applyFill="1" applyBorder="1" applyAlignment="1">
      <alignment horizontal="right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9" fillId="20" borderId="21" xfId="0" applyFont="1" applyFill="1" applyBorder="1" applyAlignment="1">
      <alignment horizontal="center" vertical="center"/>
    </xf>
    <xf numFmtId="0" fontId="29" fillId="21" borderId="21" xfId="0" applyFont="1" applyFill="1" applyBorder="1" applyAlignment="1">
      <alignment horizontal="center" vertical="center" wrapText="1"/>
    </xf>
    <xf numFmtId="0" fontId="29" fillId="20" borderId="23" xfId="0" applyFont="1" applyFill="1" applyBorder="1" applyAlignment="1">
      <alignment horizontal="center" vertical="center" wrapText="1"/>
    </xf>
    <xf numFmtId="0" fontId="29" fillId="2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8" fillId="20" borderId="23" xfId="0" applyFont="1" applyFill="1" applyBorder="1" applyAlignment="1">
      <alignment horizontal="center" vertical="center" wrapText="1"/>
    </xf>
    <xf numFmtId="0" fontId="28" fillId="20" borderId="27" xfId="0" applyFont="1" applyFill="1" applyBorder="1" applyAlignment="1">
      <alignment horizontal="center" vertical="center" wrapText="1"/>
    </xf>
    <xf numFmtId="0" fontId="29" fillId="2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20" borderId="21" xfId="0" applyFont="1" applyFill="1" applyBorder="1" applyAlignment="1">
      <alignment horizontal="center" vertical="center" wrapText="1"/>
    </xf>
    <xf numFmtId="0" fontId="41" fillId="21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6" fillId="24" borderId="24" xfId="0" applyFont="1" applyFill="1" applyBorder="1" applyAlignment="1">
      <alignment horizontal="center" vertical="center"/>
    </xf>
    <xf numFmtId="0" fontId="66" fillId="24" borderId="16" xfId="0" applyFont="1" applyFill="1" applyBorder="1" applyAlignment="1">
      <alignment horizontal="center" vertical="center"/>
    </xf>
    <xf numFmtId="0" fontId="66" fillId="24" borderId="14" xfId="0" applyFont="1" applyFill="1" applyBorder="1" applyAlignment="1">
      <alignment horizontal="center" vertical="center"/>
    </xf>
    <xf numFmtId="0" fontId="66" fillId="24" borderId="24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8" fillId="20" borderId="21" xfId="0" applyFont="1" applyFill="1" applyBorder="1" applyAlignment="1">
      <alignment horizontal="center" vertical="center" wrapText="1"/>
    </xf>
    <xf numFmtId="0" fontId="29" fillId="20" borderId="27" xfId="0" applyFont="1" applyFill="1" applyBorder="1" applyAlignment="1">
      <alignment horizontal="center" vertical="center" wrapText="1"/>
    </xf>
    <xf numFmtId="0" fontId="17" fillId="21" borderId="21" xfId="0" applyFont="1" applyFill="1" applyBorder="1" applyAlignment="1">
      <alignment horizontal="right" vertical="center"/>
    </xf>
    <xf numFmtId="0" fontId="12" fillId="0" borderId="0" xfId="52" applyFont="1" applyAlignment="1">
      <alignment horizontal="right"/>
      <protection/>
    </xf>
    <xf numFmtId="0" fontId="12" fillId="0" borderId="30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43" fillId="0" borderId="33" xfId="52" applyFont="1" applyBorder="1" applyAlignment="1">
      <alignment horizontal="center"/>
      <protection/>
    </xf>
    <xf numFmtId="0" fontId="43" fillId="0" borderId="34" xfId="52" applyFont="1" applyBorder="1" applyAlignment="1">
      <alignment horizontal="center"/>
      <protection/>
    </xf>
    <xf numFmtId="0" fontId="22" fillId="0" borderId="0" xfId="52" applyFont="1" applyAlignment="1">
      <alignment horizontal="left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27" fillId="0" borderId="30" xfId="52" applyFont="1" applyBorder="1" applyAlignment="1">
      <alignment horizontal="center"/>
      <protection/>
    </xf>
    <xf numFmtId="0" fontId="27" fillId="0" borderId="26" xfId="52" applyFont="1" applyBorder="1" applyAlignment="1">
      <alignment horizontal="center"/>
      <protection/>
    </xf>
    <xf numFmtId="0" fontId="27" fillId="0" borderId="31" xfId="52" applyFont="1" applyBorder="1" applyAlignment="1">
      <alignment horizontal="center"/>
      <protection/>
    </xf>
    <xf numFmtId="0" fontId="27" fillId="0" borderId="32" xfId="52" applyFont="1" applyBorder="1" applyAlignment="1">
      <alignment horizontal="center"/>
      <protection/>
    </xf>
    <xf numFmtId="0" fontId="38" fillId="0" borderId="0" xfId="52" applyFont="1" applyAlignment="1">
      <alignment horizontal="center"/>
      <protection/>
    </xf>
    <xf numFmtId="0" fontId="29" fillId="20" borderId="10" xfId="52" applyFont="1" applyFill="1" applyBorder="1" applyAlignment="1">
      <alignment horizontal="center" vertical="center" wrapText="1"/>
      <protection/>
    </xf>
    <xf numFmtId="0" fontId="11" fillId="20" borderId="10" xfId="52" applyFont="1" applyFill="1" applyBorder="1" applyAlignment="1">
      <alignment horizontal="center" vertical="center"/>
      <protection/>
    </xf>
    <xf numFmtId="0" fontId="41" fillId="20" borderId="10" xfId="52" applyFont="1" applyFill="1" applyBorder="1" applyAlignment="1">
      <alignment horizontal="center" vertical="center" wrapText="1"/>
      <protection/>
    </xf>
    <xf numFmtId="0" fontId="11" fillId="21" borderId="10" xfId="52" applyFont="1" applyFill="1" applyBorder="1" applyAlignment="1">
      <alignment horizontal="center"/>
      <protection/>
    </xf>
    <xf numFmtId="0" fontId="29" fillId="20" borderId="10" xfId="52" applyFont="1" applyFill="1" applyBorder="1" applyAlignment="1">
      <alignment horizontal="center" vertical="center"/>
      <protection/>
    </xf>
    <xf numFmtId="0" fontId="29" fillId="21" borderId="10" xfId="52" applyFont="1" applyFill="1" applyBorder="1" applyAlignment="1">
      <alignment horizontal="center" vertical="center" wrapText="1"/>
      <protection/>
    </xf>
    <xf numFmtId="0" fontId="11" fillId="20" borderId="10" xfId="52" applyFont="1" applyFill="1" applyBorder="1" applyAlignment="1">
      <alignment horizontal="center" vertical="center"/>
      <protection/>
    </xf>
    <xf numFmtId="0" fontId="46" fillId="0" borderId="0" xfId="52" applyFont="1" applyAlignment="1">
      <alignment horizontal="center"/>
      <protection/>
    </xf>
    <xf numFmtId="0" fontId="47" fillId="0" borderId="0" xfId="52" applyFont="1" applyAlignment="1">
      <alignment horizontal="center"/>
      <protection/>
    </xf>
    <xf numFmtId="0" fontId="43" fillId="0" borderId="35" xfId="52" applyFont="1" applyBorder="1" applyAlignment="1">
      <alignment horizontal="center"/>
      <protection/>
    </xf>
    <xf numFmtId="0" fontId="41" fillId="20" borderId="10" xfId="52" applyFont="1" applyFill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1" fillId="20" borderId="36" xfId="52" applyFont="1" applyFill="1" applyBorder="1" applyAlignment="1">
      <alignment horizontal="center" vertical="center"/>
      <protection/>
    </xf>
    <xf numFmtId="0" fontId="11" fillId="20" borderId="30" xfId="52" applyFont="1" applyFill="1" applyBorder="1" applyAlignment="1">
      <alignment horizontal="center" vertical="center"/>
      <protection/>
    </xf>
    <xf numFmtId="0" fontId="11" fillId="20" borderId="26" xfId="52" applyFont="1" applyFill="1" applyBorder="1" applyAlignment="1">
      <alignment horizontal="center" vertical="center"/>
      <protection/>
    </xf>
    <xf numFmtId="0" fontId="11" fillId="20" borderId="37" xfId="52" applyFont="1" applyFill="1" applyBorder="1" applyAlignment="1">
      <alignment horizontal="center" vertical="center"/>
      <protection/>
    </xf>
    <xf numFmtId="0" fontId="11" fillId="20" borderId="38" xfId="52" applyFont="1" applyFill="1" applyBorder="1" applyAlignment="1">
      <alignment horizontal="center" vertical="center"/>
      <protection/>
    </xf>
    <xf numFmtId="0" fontId="11" fillId="20" borderId="39" xfId="52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11" fillId="20" borderId="21" xfId="0" applyFont="1" applyFill="1" applyBorder="1" applyAlignment="1">
      <alignment horizontal="center" vertical="center"/>
    </xf>
    <xf numFmtId="42" fontId="3" fillId="21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right" vertical="center"/>
    </xf>
    <xf numFmtId="0" fontId="31" fillId="20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3" fillId="20" borderId="21" xfId="0" applyFont="1" applyFill="1" applyBorder="1" applyAlignment="1">
      <alignment horizontal="center" vertical="center" wrapText="1"/>
    </xf>
    <xf numFmtId="0" fontId="32" fillId="20" borderId="21" xfId="0" applyFont="1" applyFill="1" applyBorder="1" applyAlignment="1">
      <alignment horizontal="center" vertical="center" wrapText="1"/>
    </xf>
    <xf numFmtId="0" fontId="3" fillId="21" borderId="40" xfId="0" applyFont="1" applyFill="1" applyBorder="1" applyAlignment="1">
      <alignment horizontal="right" vertical="center"/>
    </xf>
    <xf numFmtId="0" fontId="3" fillId="21" borderId="41" xfId="0" applyFont="1" applyFill="1" applyBorder="1" applyAlignment="1">
      <alignment horizontal="right" vertical="center"/>
    </xf>
    <xf numFmtId="0" fontId="3" fillId="21" borderId="42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3" fillId="21" borderId="21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24" borderId="21" xfId="0" applyFill="1" applyBorder="1" applyAlignment="1">
      <alignment horizontal="left" vertical="center"/>
    </xf>
    <xf numFmtId="0" fontId="0" fillId="24" borderId="21" xfId="0" applyFont="1" applyFill="1" applyBorder="1" applyAlignment="1">
      <alignment horizontal="left" vertical="center"/>
    </xf>
    <xf numFmtId="0" fontId="3" fillId="21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" fillId="21" borderId="43" xfId="0" applyFont="1" applyFill="1" applyBorder="1" applyAlignment="1">
      <alignment horizontal="right" vertical="center"/>
    </xf>
    <xf numFmtId="0" fontId="3" fillId="21" borderId="44" xfId="0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24" xfId="0" applyFont="1" applyFill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73" t="s">
        <v>26</v>
      </c>
      <c r="C1" s="273"/>
      <c r="D1" s="273"/>
      <c r="E1" s="273"/>
    </row>
    <row r="2" spans="2:4" ht="18">
      <c r="B2" s="3"/>
      <c r="C2" s="3"/>
      <c r="D2" s="3"/>
    </row>
    <row r="3" ht="12">
      <c r="E3" s="122" t="s">
        <v>24</v>
      </c>
    </row>
    <row r="4" spans="1:5" s="36" customFormat="1" ht="15" customHeight="1">
      <c r="A4" s="274" t="s">
        <v>1</v>
      </c>
      <c r="B4" s="274" t="s">
        <v>78</v>
      </c>
      <c r="C4" s="274" t="s">
        <v>3</v>
      </c>
      <c r="D4" s="274" t="s">
        <v>76</v>
      </c>
      <c r="E4" s="277" t="s">
        <v>29</v>
      </c>
    </row>
    <row r="5" spans="1:5" s="36" customFormat="1" ht="15" customHeight="1">
      <c r="A5" s="275"/>
      <c r="B5" s="275"/>
      <c r="C5" s="276"/>
      <c r="D5" s="276"/>
      <c r="E5" s="276"/>
    </row>
    <row r="6" spans="1:5" s="47" customFormat="1" ht="7.5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</row>
    <row r="7" spans="1:5" ht="19.5" customHeight="1">
      <c r="A7" s="21"/>
      <c r="B7" s="22"/>
      <c r="C7" s="22"/>
      <c r="D7" s="22"/>
      <c r="E7" s="22"/>
    </row>
    <row r="8" spans="1:5" ht="19.5" customHeight="1">
      <c r="A8" s="120"/>
      <c r="B8" s="121"/>
      <c r="C8" s="121"/>
      <c r="D8" s="121"/>
      <c r="E8" s="121"/>
    </row>
    <row r="9" spans="1:5" ht="19.5" customHeight="1">
      <c r="A9" s="120"/>
      <c r="B9" s="121"/>
      <c r="C9" s="121"/>
      <c r="D9" s="121"/>
      <c r="E9" s="121"/>
    </row>
    <row r="10" spans="1:5" ht="19.5" customHeight="1">
      <c r="A10" s="120"/>
      <c r="B10" s="121"/>
      <c r="C10" s="121"/>
      <c r="D10" s="121"/>
      <c r="E10" s="121"/>
    </row>
    <row r="11" spans="1:5" ht="19.5" customHeight="1">
      <c r="A11" s="120"/>
      <c r="B11" s="121"/>
      <c r="C11" s="121"/>
      <c r="D11" s="121"/>
      <c r="E11" s="121"/>
    </row>
    <row r="12" spans="1:5" ht="19.5" customHeight="1">
      <c r="A12" s="120"/>
      <c r="B12" s="121"/>
      <c r="C12" s="121"/>
      <c r="D12" s="121"/>
      <c r="E12" s="121"/>
    </row>
    <row r="13" spans="1:5" ht="19.5" customHeight="1">
      <c r="A13" s="120"/>
      <c r="B13" s="121"/>
      <c r="C13" s="121"/>
      <c r="D13" s="121"/>
      <c r="E13" s="121"/>
    </row>
    <row r="14" spans="1:5" ht="19.5" customHeight="1">
      <c r="A14" s="120"/>
      <c r="B14" s="121"/>
      <c r="C14" s="121"/>
      <c r="D14" s="121"/>
      <c r="E14" s="121"/>
    </row>
    <row r="15" spans="1:5" ht="19.5" customHeight="1">
      <c r="A15" s="120"/>
      <c r="B15" s="121"/>
      <c r="C15" s="121"/>
      <c r="D15" s="121"/>
      <c r="E15" s="121"/>
    </row>
    <row r="16" spans="1:5" ht="19.5" customHeight="1">
      <c r="A16" s="120"/>
      <c r="B16" s="121"/>
      <c r="C16" s="121"/>
      <c r="D16" s="121"/>
      <c r="E16" s="121"/>
    </row>
    <row r="17" spans="1:5" ht="19.5" customHeight="1">
      <c r="A17" s="120"/>
      <c r="B17" s="121"/>
      <c r="C17" s="121"/>
      <c r="D17" s="121"/>
      <c r="E17" s="121"/>
    </row>
    <row r="18" spans="1:5" ht="19.5" customHeight="1">
      <c r="A18" s="120"/>
      <c r="B18" s="121"/>
      <c r="C18" s="121"/>
      <c r="D18" s="121"/>
      <c r="E18" s="121"/>
    </row>
    <row r="19" spans="1:5" ht="19.5" customHeight="1">
      <c r="A19" s="120"/>
      <c r="B19" s="121"/>
      <c r="C19" s="121"/>
      <c r="D19" s="121"/>
      <c r="E19" s="121"/>
    </row>
    <row r="20" spans="1:5" ht="19.5" customHeight="1">
      <c r="A20" s="120"/>
      <c r="B20" s="121"/>
      <c r="C20" s="121"/>
      <c r="D20" s="121"/>
      <c r="E20" s="121"/>
    </row>
    <row r="21" spans="1:5" ht="19.5" customHeight="1">
      <c r="A21" s="120"/>
      <c r="B21" s="121"/>
      <c r="C21" s="121"/>
      <c r="D21" s="121"/>
      <c r="E21" s="121"/>
    </row>
    <row r="22" spans="1:5" ht="19.5" customHeight="1">
      <c r="A22" s="120"/>
      <c r="B22" s="121"/>
      <c r="C22" s="121"/>
      <c r="D22" s="121"/>
      <c r="E22" s="121"/>
    </row>
    <row r="23" spans="1:5" ht="19.5" customHeight="1">
      <c r="A23" s="23"/>
      <c r="B23" s="24"/>
      <c r="C23" s="24"/>
      <c r="D23" s="24"/>
      <c r="E23" s="24"/>
    </row>
    <row r="24" spans="1:5" ht="19.5" customHeight="1">
      <c r="A24" s="45"/>
      <c r="B24" s="46"/>
      <c r="C24" s="46"/>
      <c r="D24" s="46"/>
      <c r="E24" s="46"/>
    </row>
    <row r="25" spans="1:5" ht="19.5" customHeight="1">
      <c r="A25" s="23"/>
      <c r="B25" s="24"/>
      <c r="C25" s="24"/>
      <c r="D25" s="24"/>
      <c r="E25" s="24"/>
    </row>
    <row r="26" spans="1:5" ht="19.5" customHeight="1">
      <c r="A26" s="45"/>
      <c r="B26" s="46"/>
      <c r="C26" s="46"/>
      <c r="D26" s="46"/>
      <c r="E26" s="46"/>
    </row>
    <row r="27" spans="1:5" ht="19.5" customHeight="1">
      <c r="A27" s="23"/>
      <c r="B27" s="24"/>
      <c r="C27" s="24"/>
      <c r="D27" s="24"/>
      <c r="E27" s="24"/>
    </row>
    <row r="28" spans="1:5" ht="19.5" customHeight="1">
      <c r="A28" s="25"/>
      <c r="B28" s="26"/>
      <c r="C28" s="26"/>
      <c r="D28" s="26"/>
      <c r="E28" s="26"/>
    </row>
    <row r="29" spans="1:5" s="54" customFormat="1" ht="19.5" customHeight="1">
      <c r="A29" s="270" t="s">
        <v>66</v>
      </c>
      <c r="B29" s="271"/>
      <c r="C29" s="271"/>
      <c r="D29" s="272"/>
      <c r="E29" s="55"/>
    </row>
    <row r="30" spans="2:5" ht="12">
      <c r="B30" s="2"/>
      <c r="C30" s="2"/>
      <c r="D30" s="2"/>
      <c r="E30" s="2"/>
    </row>
    <row r="31" spans="1:5" ht="12.75">
      <c r="A31" s="61" t="s">
        <v>89</v>
      </c>
      <c r="B31" s="2"/>
      <c r="C31" s="2"/>
      <c r="D31" s="2"/>
      <c r="E31" s="2"/>
    </row>
    <row r="32" spans="2:5" ht="12">
      <c r="B32" s="9"/>
      <c r="C32" s="2"/>
      <c r="D32" s="2"/>
      <c r="E32" s="2"/>
    </row>
    <row r="33" spans="2:5" ht="12">
      <c r="B33" s="2"/>
      <c r="C33" s="2"/>
      <c r="D33" s="2"/>
      <c r="E33" s="2"/>
    </row>
    <row r="34" spans="2:5" ht="12">
      <c r="B34" s="2"/>
      <c r="C34" s="2"/>
      <c r="D34" s="2"/>
      <c r="E34" s="2"/>
    </row>
    <row r="35" spans="2:5" ht="12">
      <c r="B35" s="2"/>
      <c r="C35" s="2"/>
      <c r="D35" s="2"/>
      <c r="E35" s="2"/>
    </row>
    <row r="36" spans="2:5" ht="12">
      <c r="B36" s="2"/>
      <c r="C36" s="2"/>
      <c r="D36" s="2"/>
      <c r="E36" s="2"/>
    </row>
    <row r="37" spans="2:5" ht="12">
      <c r="B37" s="2"/>
      <c r="C37" s="2"/>
      <c r="D37" s="2"/>
      <c r="E37" s="2"/>
    </row>
    <row r="38" spans="2:5" ht="12">
      <c r="B38" s="2"/>
      <c r="C38" s="2"/>
      <c r="D38" s="2"/>
      <c r="E38" s="2"/>
    </row>
    <row r="39" spans="2:5" ht="12">
      <c r="B39" s="2"/>
      <c r="C39" s="2"/>
      <c r="D39" s="2"/>
      <c r="E39" s="2"/>
    </row>
    <row r="40" spans="2:5" ht="12">
      <c r="B40" s="2"/>
      <c r="C40" s="2"/>
      <c r="D40" s="2"/>
      <c r="E40" s="2"/>
    </row>
    <row r="41" spans="2:5" ht="12">
      <c r="B41" s="2"/>
      <c r="C41" s="2"/>
      <c r="D41" s="2"/>
      <c r="E41" s="2"/>
    </row>
    <row r="42" spans="2:5" ht="12">
      <c r="B42" s="2"/>
      <c r="C42" s="2"/>
      <c r="D42" s="2"/>
      <c r="E42" s="2"/>
    </row>
    <row r="43" spans="2:5" ht="12">
      <c r="B43" s="2"/>
      <c r="C43" s="2"/>
      <c r="D43" s="2"/>
      <c r="E43" s="2"/>
    </row>
    <row r="44" spans="2:5" ht="12">
      <c r="B44" s="2"/>
      <c r="C44" s="2"/>
      <c r="D44" s="2"/>
      <c r="E44" s="2"/>
    </row>
    <row r="45" spans="2:5" ht="12">
      <c r="B45" s="2"/>
      <c r="C45" s="2"/>
      <c r="D45" s="2"/>
      <c r="E45" s="2"/>
    </row>
    <row r="46" spans="2:5" ht="12">
      <c r="B46" s="2"/>
      <c r="C46" s="2"/>
      <c r="D46" s="2"/>
      <c r="E46" s="2"/>
    </row>
    <row r="47" spans="2:5" ht="12">
      <c r="B47" s="2"/>
      <c r="C47" s="2"/>
      <c r="D47" s="2"/>
      <c r="E47" s="2"/>
    </row>
    <row r="48" spans="2:5" ht="12">
      <c r="B48" s="2"/>
      <c r="C48" s="2"/>
      <c r="D48" s="2"/>
      <c r="E48" s="2"/>
    </row>
    <row r="49" spans="2:5" ht="12">
      <c r="B49" s="2"/>
      <c r="C49" s="2"/>
      <c r="D49" s="2"/>
      <c r="E49" s="2"/>
    </row>
    <row r="50" spans="2:5" ht="12">
      <c r="B50" s="2"/>
      <c r="C50" s="2"/>
      <c r="D50" s="2"/>
      <c r="E50" s="2"/>
    </row>
    <row r="51" spans="2:5" ht="12">
      <c r="B51" s="2"/>
      <c r="C51" s="2"/>
      <c r="D51" s="2"/>
      <c r="E51" s="2"/>
    </row>
    <row r="52" spans="2:5" ht="12">
      <c r="B52" s="2"/>
      <c r="C52" s="2"/>
      <c r="D52" s="2"/>
      <c r="E52" s="2"/>
    </row>
    <row r="53" spans="2:5" ht="12">
      <c r="B53" s="2"/>
      <c r="C53" s="2"/>
      <c r="D53" s="2"/>
      <c r="E53" s="2"/>
    </row>
    <row r="54" spans="2:5" ht="12">
      <c r="B54" s="2"/>
      <c r="C54" s="2"/>
      <c r="D54" s="2"/>
      <c r="E54" s="2"/>
    </row>
    <row r="55" spans="2:5" ht="12">
      <c r="B55" s="2"/>
      <c r="C55" s="2"/>
      <c r="D55" s="2"/>
      <c r="E55" s="2"/>
    </row>
    <row r="56" spans="2:5" ht="12">
      <c r="B56" s="2"/>
      <c r="C56" s="2"/>
      <c r="D56" s="2"/>
      <c r="E56" s="2"/>
    </row>
    <row r="57" spans="2:5" ht="12">
      <c r="B57" s="2"/>
      <c r="C57" s="2"/>
      <c r="D57" s="2"/>
      <c r="E57" s="2"/>
    </row>
    <row r="58" spans="2:5" ht="12">
      <c r="B58" s="2"/>
      <c r="C58" s="2"/>
      <c r="D58" s="2"/>
      <c r="E58" s="2"/>
    </row>
    <row r="59" spans="2:5" ht="12">
      <c r="B59" s="2"/>
      <c r="C59" s="2"/>
      <c r="D59" s="2"/>
      <c r="E59" s="2"/>
    </row>
    <row r="60" spans="2:5" ht="12">
      <c r="B60" s="2"/>
      <c r="C60" s="2"/>
      <c r="D60" s="2"/>
      <c r="E60" s="2"/>
    </row>
    <row r="61" spans="2:5" ht="12">
      <c r="B61" s="2"/>
      <c r="C61" s="2"/>
      <c r="D61" s="2"/>
      <c r="E61" s="2"/>
    </row>
    <row r="62" spans="2:5" ht="12">
      <c r="B62" s="2"/>
      <c r="C62" s="2"/>
      <c r="D62" s="2"/>
      <c r="E62" s="2"/>
    </row>
    <row r="63" spans="2:5" ht="12">
      <c r="B63" s="2"/>
      <c r="C63" s="2"/>
      <c r="D63" s="2"/>
      <c r="E63" s="2"/>
    </row>
  </sheetData>
  <sheetProtection/>
  <mergeCells count="7">
    <mergeCell ref="A29:D29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A1" sqref="A1:F15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9.00390625" style="0" customWidth="1"/>
    <col min="4" max="4" width="7.75390625" style="0" customWidth="1"/>
    <col min="5" max="5" width="50.00390625" style="0" customWidth="1"/>
    <col min="6" max="6" width="17.25390625" style="0" customWidth="1"/>
  </cols>
  <sheetData>
    <row r="1" spans="1:6" ht="58.5" customHeight="1">
      <c r="A1" s="343" t="s">
        <v>143</v>
      </c>
      <c r="B1" s="343"/>
      <c r="C1" s="343"/>
      <c r="D1" s="343"/>
      <c r="E1" s="343"/>
      <c r="F1" s="343"/>
    </row>
    <row r="2" spans="5:6" ht="19.5" customHeight="1">
      <c r="E2" s="8"/>
      <c r="F2" s="8"/>
    </row>
    <row r="3" spans="5:6" ht="18.75" customHeight="1">
      <c r="E3" s="2"/>
      <c r="F3" s="12" t="s">
        <v>21</v>
      </c>
    </row>
    <row r="4" spans="1:6" ht="28.5" customHeight="1">
      <c r="A4" s="127" t="s">
        <v>138</v>
      </c>
      <c r="B4" s="127" t="s">
        <v>107</v>
      </c>
      <c r="C4" s="127" t="s">
        <v>108</v>
      </c>
      <c r="D4" s="127" t="s">
        <v>77</v>
      </c>
      <c r="E4" s="128" t="s">
        <v>139</v>
      </c>
      <c r="F4" s="128" t="s">
        <v>140</v>
      </c>
    </row>
    <row r="5" spans="1:6" s="60" customFormat="1" ht="9" customHeight="1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</row>
    <row r="6" spans="1:6" ht="46.5" customHeight="1">
      <c r="A6" s="130" t="s">
        <v>6</v>
      </c>
      <c r="B6" s="131">
        <v>851</v>
      </c>
      <c r="C6" s="131">
        <v>85153</v>
      </c>
      <c r="D6" s="131">
        <v>2820</v>
      </c>
      <c r="E6" s="132" t="s">
        <v>104</v>
      </c>
      <c r="F6" s="133">
        <v>30000</v>
      </c>
    </row>
    <row r="7" spans="1:6" ht="46.5" customHeight="1">
      <c r="A7" s="130" t="s">
        <v>7</v>
      </c>
      <c r="B7" s="131">
        <v>851</v>
      </c>
      <c r="C7" s="131">
        <v>85154</v>
      </c>
      <c r="D7" s="131">
        <v>2820</v>
      </c>
      <c r="E7" s="132" t="s">
        <v>104</v>
      </c>
      <c r="F7" s="133">
        <v>60000</v>
      </c>
    </row>
    <row r="8" spans="1:6" ht="33.75" customHeight="1">
      <c r="A8" s="130" t="s">
        <v>8</v>
      </c>
      <c r="B8" s="131">
        <v>852</v>
      </c>
      <c r="C8" s="131">
        <v>85295</v>
      </c>
      <c r="D8" s="131">
        <v>2820</v>
      </c>
      <c r="E8" s="132" t="s">
        <v>144</v>
      </c>
      <c r="F8" s="133">
        <v>10300</v>
      </c>
    </row>
    <row r="9" spans="1:6" ht="33.75" customHeight="1">
      <c r="A9" s="130" t="s">
        <v>0</v>
      </c>
      <c r="B9" s="131">
        <v>921</v>
      </c>
      <c r="C9" s="131">
        <v>92105</v>
      </c>
      <c r="D9" s="131">
        <v>2820</v>
      </c>
      <c r="E9" s="134" t="s">
        <v>256</v>
      </c>
      <c r="F9" s="133">
        <v>16000</v>
      </c>
    </row>
    <row r="10" spans="1:6" ht="33.75" customHeight="1">
      <c r="A10" s="130" t="s">
        <v>12</v>
      </c>
      <c r="B10" s="131">
        <v>921</v>
      </c>
      <c r="C10" s="131">
        <v>92120</v>
      </c>
      <c r="D10" s="131">
        <v>2720</v>
      </c>
      <c r="E10" s="132" t="s">
        <v>102</v>
      </c>
      <c r="F10" s="133">
        <v>171493</v>
      </c>
    </row>
    <row r="11" spans="1:6" ht="33.75" customHeight="1">
      <c r="A11" s="130" t="s">
        <v>13</v>
      </c>
      <c r="B11" s="131">
        <v>926</v>
      </c>
      <c r="C11" s="131">
        <v>92605</v>
      </c>
      <c r="D11" s="131">
        <v>2820</v>
      </c>
      <c r="E11" s="132" t="s">
        <v>103</v>
      </c>
      <c r="F11" s="133">
        <v>440000</v>
      </c>
    </row>
    <row r="12" spans="1:6" ht="30" customHeight="1">
      <c r="A12" s="344" t="s">
        <v>142</v>
      </c>
      <c r="B12" s="344"/>
      <c r="C12" s="344"/>
      <c r="D12" s="344"/>
      <c r="E12" s="344"/>
      <c r="F12" s="200">
        <f>SUM(F6:F11)</f>
        <v>727793</v>
      </c>
    </row>
    <row r="14" spans="1:5" ht="12">
      <c r="A14" s="94" t="s">
        <v>95</v>
      </c>
      <c r="B14" s="110"/>
      <c r="C14" s="110"/>
      <c r="D14" s="110"/>
      <c r="E14" s="110"/>
    </row>
    <row r="36" spans="5:6" ht="12">
      <c r="E36" s="345"/>
      <c r="F36" s="345"/>
    </row>
  </sheetData>
  <sheetProtection/>
  <mergeCells count="3">
    <mergeCell ref="A1:F1"/>
    <mergeCell ref="A12:E12"/>
    <mergeCell ref="E36:F3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CE,Pogrubiony"&amp;11ZAŁĄCZNIK NR 8&amp;"Arial CE,Standardowy"&amp;9
do Uchwały  Nr XXXIX/509/2009 Rady Gminy Kobylnica
z dnia 17 grudnia 2009r.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view="pageLayout" workbookViewId="0" topLeftCell="A1">
      <selection activeCell="E31" sqref="A1:E31"/>
    </sheetView>
  </sheetViews>
  <sheetFormatPr defaultColWidth="9.00390625" defaultRowHeight="12.75"/>
  <cols>
    <col min="1" max="1" width="7.125" style="2" customWidth="1"/>
    <col min="2" max="2" width="7.75390625" style="2" customWidth="1"/>
    <col min="3" max="3" width="51.00390625" style="2" customWidth="1"/>
    <col min="4" max="4" width="17.00390625" style="2" customWidth="1"/>
    <col min="5" max="5" width="3.125" style="2" customWidth="1"/>
    <col min="6" max="16384" width="9.125" style="2" customWidth="1"/>
  </cols>
  <sheetData>
    <row r="1" spans="1:9" ht="19.5" customHeight="1">
      <c r="A1" s="347" t="s">
        <v>145</v>
      </c>
      <c r="B1" s="347"/>
      <c r="C1" s="347"/>
      <c r="D1" s="347"/>
      <c r="E1" s="8"/>
      <c r="F1" s="8"/>
      <c r="G1" s="8"/>
      <c r="H1" s="8"/>
      <c r="I1" s="8"/>
    </row>
    <row r="2" spans="1:6" ht="19.5" customHeight="1">
      <c r="A2" s="348" t="s">
        <v>146</v>
      </c>
      <c r="B2" s="348"/>
      <c r="C2" s="348"/>
      <c r="D2" s="348"/>
      <c r="E2" s="8"/>
      <c r="F2" s="8"/>
    </row>
    <row r="3" spans="2:6" ht="19.5" customHeight="1">
      <c r="B3" s="68"/>
      <c r="C3" s="68"/>
      <c r="D3" s="68"/>
      <c r="E3" s="8"/>
      <c r="F3" s="8"/>
    </row>
    <row r="4" spans="2:6" ht="19.5" customHeight="1">
      <c r="B4" s="68"/>
      <c r="C4" s="68"/>
      <c r="D4" s="68"/>
      <c r="E4" s="8"/>
      <c r="F4" s="8"/>
    </row>
    <row r="5" spans="1:4" ht="15.75" customHeight="1">
      <c r="A5" s="117"/>
      <c r="B5" s="115">
        <v>900</v>
      </c>
      <c r="C5" s="353" t="s">
        <v>149</v>
      </c>
      <c r="D5" s="353"/>
    </row>
    <row r="6" spans="1:4" ht="18" customHeight="1">
      <c r="A6" s="118"/>
      <c r="B6" s="116">
        <v>90011</v>
      </c>
      <c r="C6" s="354" t="s">
        <v>150</v>
      </c>
      <c r="D6" s="354"/>
    </row>
    <row r="7" spans="1:5" ht="18" customHeight="1">
      <c r="A7" s="111"/>
      <c r="B7" s="112"/>
      <c r="C7" s="113"/>
      <c r="D7" s="113"/>
      <c r="E7" s="114"/>
    </row>
    <row r="8" ht="12">
      <c r="D8" s="12" t="s">
        <v>21</v>
      </c>
    </row>
    <row r="9" spans="1:9" ht="28.5" customHeight="1">
      <c r="A9" s="127" t="s">
        <v>138</v>
      </c>
      <c r="B9" s="127" t="s">
        <v>3</v>
      </c>
      <c r="C9" s="127" t="s">
        <v>148</v>
      </c>
      <c r="D9" s="127" t="s">
        <v>147</v>
      </c>
      <c r="E9" s="10"/>
      <c r="F9" s="10"/>
      <c r="G9" s="10"/>
      <c r="H9" s="11"/>
      <c r="I9" s="11"/>
    </row>
    <row r="10" spans="1:9" ht="27" customHeight="1">
      <c r="A10" s="135" t="s">
        <v>5</v>
      </c>
      <c r="B10" s="349" t="s">
        <v>155</v>
      </c>
      <c r="C10" s="350"/>
      <c r="D10" s="136">
        <v>104461</v>
      </c>
      <c r="E10" s="10"/>
      <c r="F10" s="10"/>
      <c r="G10" s="10"/>
      <c r="H10" s="11"/>
      <c r="I10" s="11"/>
    </row>
    <row r="11" spans="1:9" ht="24" customHeight="1">
      <c r="A11" s="188" t="s">
        <v>9</v>
      </c>
      <c r="B11" s="351" t="s">
        <v>157</v>
      </c>
      <c r="C11" s="351"/>
      <c r="D11" s="190">
        <f>SUM(D12:D12)</f>
        <v>60000</v>
      </c>
      <c r="E11" s="10"/>
      <c r="F11" s="10"/>
      <c r="G11" s="10"/>
      <c r="H11" s="11"/>
      <c r="I11" s="11"/>
    </row>
    <row r="12" spans="1:9" ht="19.5" customHeight="1">
      <c r="A12" s="137" t="s">
        <v>6</v>
      </c>
      <c r="B12" s="138">
        <v>2960</v>
      </c>
      <c r="C12" s="139" t="s">
        <v>151</v>
      </c>
      <c r="D12" s="140">
        <v>60000</v>
      </c>
      <c r="E12" s="10"/>
      <c r="F12" s="10"/>
      <c r="G12" s="10"/>
      <c r="H12" s="11"/>
      <c r="I12" s="11"/>
    </row>
    <row r="13" spans="1:9" ht="22.5" customHeight="1">
      <c r="A13" s="188" t="s">
        <v>10</v>
      </c>
      <c r="B13" s="351" t="s">
        <v>158</v>
      </c>
      <c r="C13" s="351"/>
      <c r="D13" s="190">
        <f>D14+D17</f>
        <v>161000</v>
      </c>
      <c r="E13" s="10"/>
      <c r="F13" s="10"/>
      <c r="G13" s="10"/>
      <c r="H13" s="11"/>
      <c r="I13" s="11"/>
    </row>
    <row r="14" spans="1:9" ht="22.5" customHeight="1">
      <c r="A14" s="141" t="s">
        <v>6</v>
      </c>
      <c r="B14" s="352" t="s">
        <v>129</v>
      </c>
      <c r="C14" s="352"/>
      <c r="D14" s="142">
        <f>SUM(D15:D16)</f>
        <v>61000</v>
      </c>
      <c r="E14" s="10"/>
      <c r="F14" s="10"/>
      <c r="G14" s="10"/>
      <c r="H14" s="11"/>
      <c r="I14" s="11"/>
    </row>
    <row r="15" spans="1:9" ht="19.5" customHeight="1">
      <c r="A15" s="346"/>
      <c r="B15" s="138">
        <v>4210</v>
      </c>
      <c r="C15" s="139" t="s">
        <v>152</v>
      </c>
      <c r="D15" s="140">
        <v>11000</v>
      </c>
      <c r="E15" s="10"/>
      <c r="F15" s="10"/>
      <c r="G15" s="10"/>
      <c r="H15" s="11"/>
      <c r="I15" s="11"/>
    </row>
    <row r="16" spans="1:9" ht="19.5" customHeight="1">
      <c r="A16" s="346"/>
      <c r="B16" s="138">
        <v>4300</v>
      </c>
      <c r="C16" s="139" t="s">
        <v>153</v>
      </c>
      <c r="D16" s="140">
        <v>50000</v>
      </c>
      <c r="E16" s="10"/>
      <c r="F16" s="10"/>
      <c r="G16" s="10"/>
      <c r="H16" s="11"/>
      <c r="I16" s="11"/>
    </row>
    <row r="17" spans="1:9" ht="19.5" customHeight="1">
      <c r="A17" s="141" t="s">
        <v>7</v>
      </c>
      <c r="B17" s="352" t="s">
        <v>159</v>
      </c>
      <c r="C17" s="352"/>
      <c r="D17" s="142">
        <f>SUM(D18)</f>
        <v>100000</v>
      </c>
      <c r="E17" s="10"/>
      <c r="F17" s="10"/>
      <c r="G17" s="10"/>
      <c r="H17" s="11"/>
      <c r="I17" s="11"/>
    </row>
    <row r="18" spans="1:9" ht="19.5" customHeight="1">
      <c r="A18" s="137"/>
      <c r="B18" s="138">
        <v>6110</v>
      </c>
      <c r="C18" s="139" t="s">
        <v>154</v>
      </c>
      <c r="D18" s="140">
        <v>100000</v>
      </c>
      <c r="E18" s="10"/>
      <c r="F18" s="10"/>
      <c r="G18" s="10"/>
      <c r="H18" s="11"/>
      <c r="I18" s="11"/>
    </row>
    <row r="19" spans="1:9" ht="27.75" customHeight="1">
      <c r="A19" s="135" t="s">
        <v>18</v>
      </c>
      <c r="B19" s="350" t="s">
        <v>156</v>
      </c>
      <c r="C19" s="350"/>
      <c r="D19" s="136">
        <f>D10+D11-D13</f>
        <v>3461</v>
      </c>
      <c r="E19" s="10"/>
      <c r="F19" s="10"/>
      <c r="G19" s="10"/>
      <c r="H19" s="11"/>
      <c r="I19" s="11"/>
    </row>
    <row r="20" spans="2:9" ht="15">
      <c r="B20" s="10"/>
      <c r="C20" s="10"/>
      <c r="D20" s="10"/>
      <c r="E20" s="10"/>
      <c r="F20" s="10"/>
      <c r="G20" s="10"/>
      <c r="H20" s="11"/>
      <c r="I20" s="11"/>
    </row>
    <row r="21" spans="1:9" ht="18" customHeight="1">
      <c r="A21" s="355" t="s">
        <v>97</v>
      </c>
      <c r="B21" s="355"/>
      <c r="C21" s="355"/>
      <c r="D21" s="355"/>
      <c r="E21" s="10"/>
      <c r="F21" s="10"/>
      <c r="G21" s="10"/>
      <c r="H21" s="11"/>
      <c r="I21" s="11"/>
    </row>
    <row r="22" spans="1:9" ht="24.75" customHeight="1">
      <c r="A22" s="119" t="s">
        <v>6</v>
      </c>
      <c r="B22" s="356" t="s">
        <v>161</v>
      </c>
      <c r="C22" s="356"/>
      <c r="D22" s="356"/>
      <c r="E22" s="10"/>
      <c r="F22" s="10"/>
      <c r="G22" s="10"/>
      <c r="H22" s="11"/>
      <c r="I22" s="11"/>
    </row>
    <row r="23" spans="1:9" ht="24.75" customHeight="1">
      <c r="A23" s="119" t="s">
        <v>7</v>
      </c>
      <c r="B23" s="356" t="s">
        <v>160</v>
      </c>
      <c r="C23" s="356"/>
      <c r="D23" s="356"/>
      <c r="E23" s="10"/>
      <c r="F23" s="10"/>
      <c r="G23" s="10"/>
      <c r="H23" s="11"/>
      <c r="I23" s="11"/>
    </row>
    <row r="24" spans="1:9" ht="24.75" customHeight="1">
      <c r="A24" s="119" t="s">
        <v>8</v>
      </c>
      <c r="B24" s="356" t="s">
        <v>98</v>
      </c>
      <c r="C24" s="356"/>
      <c r="D24" s="356"/>
      <c r="E24" s="11"/>
      <c r="F24" s="11"/>
      <c r="G24" s="11"/>
      <c r="H24" s="11"/>
      <c r="I24" s="11"/>
    </row>
    <row r="25" spans="2:9" ht="15">
      <c r="B25" s="72"/>
      <c r="C25" s="71"/>
      <c r="D25" s="69"/>
      <c r="E25" s="11"/>
      <c r="F25" s="11"/>
      <c r="G25" s="11"/>
      <c r="H25" s="11"/>
      <c r="I25" s="11"/>
    </row>
    <row r="26" spans="2:9" ht="15">
      <c r="B26" s="72"/>
      <c r="C26" s="71"/>
      <c r="D26" s="69"/>
      <c r="E26" s="11"/>
      <c r="F26" s="11"/>
      <c r="G26" s="11"/>
      <c r="H26" s="11"/>
      <c r="I26" s="11"/>
    </row>
    <row r="27" spans="2:9" ht="15">
      <c r="B27" s="70"/>
      <c r="C27" s="71"/>
      <c r="D27" s="69"/>
      <c r="E27" s="11"/>
      <c r="F27" s="11"/>
      <c r="G27" s="11"/>
      <c r="H27" s="11"/>
      <c r="I27" s="11"/>
    </row>
    <row r="28" ht="9" customHeight="1"/>
    <row r="29" ht="12" hidden="1"/>
    <row r="30" ht="12" hidden="1"/>
    <row r="39" spans="3:5" ht="12">
      <c r="C39" s="345"/>
      <c r="D39" s="345"/>
      <c r="E39" s="345"/>
    </row>
  </sheetData>
  <sheetProtection/>
  <mergeCells count="16">
    <mergeCell ref="C39:E39"/>
    <mergeCell ref="A21:D21"/>
    <mergeCell ref="B22:D22"/>
    <mergeCell ref="B23:D23"/>
    <mergeCell ref="B24:D24"/>
    <mergeCell ref="B17:C17"/>
    <mergeCell ref="B19:C19"/>
    <mergeCell ref="C5:D5"/>
    <mergeCell ref="C6:D6"/>
    <mergeCell ref="A15:A16"/>
    <mergeCell ref="A1:D1"/>
    <mergeCell ref="A2:D2"/>
    <mergeCell ref="B10:C10"/>
    <mergeCell ref="B11:C11"/>
    <mergeCell ref="B13:C13"/>
    <mergeCell ref="B14:C14"/>
  </mergeCells>
  <printOptions horizontalCentered="1"/>
  <pageMargins left="0.55" right="0.44" top="1.8897637795275593" bottom="0.5905511811023623" header="0.5118110236220472" footer="0.3"/>
  <pageSetup horizontalDpi="600" verticalDpi="600" orientation="portrait" paperSize="9" r:id="rId1"/>
  <headerFooter alignWithMargins="0">
    <oddHeader>&amp;R&amp;"Arial CE,Pogrubiony"&amp;11ZAŁĄCZNIK NR 13&amp;"Arial CE,Standardowy"&amp;10&amp;K000000
&amp;9do Uchwały Nr XXXIX/509/2009 Rady Gminy Kobylnica
z dnia 17 grudnia 2009r.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view="pageLayout" workbookViewId="0" topLeftCell="A6">
      <selection activeCell="A1" sqref="A1:C35"/>
    </sheetView>
  </sheetViews>
  <sheetFormatPr defaultColWidth="9.00390625" defaultRowHeight="12.75"/>
  <cols>
    <col min="1" max="1" width="6.50390625" style="0" customWidth="1"/>
    <col min="2" max="2" width="42.125" style="0" customWidth="1"/>
    <col min="3" max="3" width="15.00390625" style="0" customWidth="1"/>
  </cols>
  <sheetData>
    <row r="1" spans="1:3" ht="18.75">
      <c r="A1" s="357" t="s">
        <v>203</v>
      </c>
      <c r="B1" s="357"/>
      <c r="C1" s="357"/>
    </row>
    <row r="2" spans="1:3" ht="17.25">
      <c r="A2" s="360" t="s">
        <v>204</v>
      </c>
      <c r="B2" s="360"/>
      <c r="C2" s="360"/>
    </row>
    <row r="3" spans="1:3" ht="15" customHeight="1">
      <c r="A3" s="8"/>
      <c r="B3" s="8"/>
      <c r="C3" s="8"/>
    </row>
    <row r="4" spans="1:3" ht="12">
      <c r="A4" s="2"/>
      <c r="B4" s="2"/>
      <c r="C4" s="13" t="s">
        <v>21</v>
      </c>
    </row>
    <row r="5" spans="1:3" s="1" customFormat="1" ht="39.75" customHeight="1">
      <c r="A5" s="127" t="s">
        <v>28</v>
      </c>
      <c r="B5" s="127" t="s">
        <v>202</v>
      </c>
      <c r="C5" s="128" t="s">
        <v>205</v>
      </c>
    </row>
    <row r="6" spans="1:3" ht="7.5" customHeight="1">
      <c r="A6" s="129">
        <v>1</v>
      </c>
      <c r="B6" s="129">
        <v>2</v>
      </c>
      <c r="C6" s="129">
        <v>3</v>
      </c>
    </row>
    <row r="7" spans="1:3" ht="16.5" customHeight="1">
      <c r="A7" s="138">
        <v>1</v>
      </c>
      <c r="B7" s="138" t="s">
        <v>206</v>
      </c>
      <c r="C7" s="147">
        <v>11127</v>
      </c>
    </row>
    <row r="8" spans="1:3" ht="16.5" customHeight="1">
      <c r="A8" s="138">
        <v>2</v>
      </c>
      <c r="B8" s="138" t="s">
        <v>207</v>
      </c>
      <c r="C8" s="147">
        <v>11943</v>
      </c>
    </row>
    <row r="9" spans="1:3" ht="16.5" customHeight="1">
      <c r="A9" s="138">
        <v>3</v>
      </c>
      <c r="B9" s="138" t="s">
        <v>208</v>
      </c>
      <c r="C9" s="147">
        <v>7617</v>
      </c>
    </row>
    <row r="10" spans="1:3" ht="16.5" customHeight="1">
      <c r="A10" s="138">
        <v>4</v>
      </c>
      <c r="B10" s="138" t="s">
        <v>209</v>
      </c>
      <c r="C10" s="147">
        <v>8065</v>
      </c>
    </row>
    <row r="11" spans="1:3" ht="16.5" customHeight="1">
      <c r="A11" s="138">
        <v>5</v>
      </c>
      <c r="B11" s="138" t="s">
        <v>210</v>
      </c>
      <c r="C11" s="147">
        <v>23500</v>
      </c>
    </row>
    <row r="12" spans="1:3" ht="16.5" customHeight="1">
      <c r="A12" s="138">
        <v>6</v>
      </c>
      <c r="B12" s="178" t="s">
        <v>213</v>
      </c>
      <c r="C12" s="147">
        <v>16900</v>
      </c>
    </row>
    <row r="13" spans="1:3" ht="16.5" customHeight="1">
      <c r="A13" s="138">
        <v>7</v>
      </c>
      <c r="B13" s="138" t="s">
        <v>211</v>
      </c>
      <c r="C13" s="147">
        <v>19417</v>
      </c>
    </row>
    <row r="14" spans="1:3" ht="16.5" customHeight="1">
      <c r="A14" s="138">
        <v>8</v>
      </c>
      <c r="B14" s="138" t="s">
        <v>212</v>
      </c>
      <c r="C14" s="147">
        <v>10900</v>
      </c>
    </row>
    <row r="15" spans="1:3" ht="16.5" customHeight="1">
      <c r="A15" s="138">
        <v>9</v>
      </c>
      <c r="B15" s="178" t="s">
        <v>214</v>
      </c>
      <c r="C15" s="177">
        <v>10179</v>
      </c>
    </row>
    <row r="16" spans="1:3" ht="16.5" customHeight="1">
      <c r="A16" s="138">
        <v>10</v>
      </c>
      <c r="B16" s="138" t="s">
        <v>215</v>
      </c>
      <c r="C16" s="147">
        <v>8250</v>
      </c>
    </row>
    <row r="17" spans="1:3" ht="16.5" customHeight="1">
      <c r="A17" s="138">
        <v>11</v>
      </c>
      <c r="B17" s="138" t="s">
        <v>216</v>
      </c>
      <c r="C17" s="147">
        <v>20000</v>
      </c>
    </row>
    <row r="18" spans="1:3" ht="16.5" customHeight="1">
      <c r="A18" s="138">
        <v>12</v>
      </c>
      <c r="B18" s="138" t="s">
        <v>217</v>
      </c>
      <c r="C18" s="147">
        <v>10300</v>
      </c>
    </row>
    <row r="19" spans="1:3" ht="16.5" customHeight="1">
      <c r="A19" s="138">
        <v>13</v>
      </c>
      <c r="B19" s="138" t="s">
        <v>218</v>
      </c>
      <c r="C19" s="147">
        <v>12658</v>
      </c>
    </row>
    <row r="20" spans="1:3" ht="16.5" customHeight="1">
      <c r="A20" s="138">
        <v>14</v>
      </c>
      <c r="B20" s="138" t="s">
        <v>219</v>
      </c>
      <c r="C20" s="147">
        <v>10500</v>
      </c>
    </row>
    <row r="21" spans="1:3" ht="16.5" customHeight="1">
      <c r="A21" s="138">
        <v>15</v>
      </c>
      <c r="B21" s="138" t="s">
        <v>220</v>
      </c>
      <c r="C21" s="147">
        <v>12323</v>
      </c>
    </row>
    <row r="22" spans="1:3" ht="16.5" customHeight="1">
      <c r="A22" s="138">
        <v>16</v>
      </c>
      <c r="B22" s="138" t="s">
        <v>221</v>
      </c>
      <c r="C22" s="147">
        <v>12707</v>
      </c>
    </row>
    <row r="23" spans="1:3" ht="16.5" customHeight="1">
      <c r="A23" s="138">
        <v>17</v>
      </c>
      <c r="B23" s="138" t="s">
        <v>222</v>
      </c>
      <c r="C23" s="147">
        <v>7253</v>
      </c>
    </row>
    <row r="24" spans="1:3" ht="16.5" customHeight="1">
      <c r="A24" s="138">
        <v>18</v>
      </c>
      <c r="B24" s="138" t="s">
        <v>223</v>
      </c>
      <c r="C24" s="147">
        <v>22755</v>
      </c>
    </row>
    <row r="25" spans="1:3" ht="16.5" customHeight="1">
      <c r="A25" s="138">
        <v>19</v>
      </c>
      <c r="B25" s="138" t="s">
        <v>224</v>
      </c>
      <c r="C25" s="147">
        <v>8411</v>
      </c>
    </row>
    <row r="26" spans="1:3" ht="16.5" customHeight="1">
      <c r="A26" s="138">
        <v>20</v>
      </c>
      <c r="B26" s="138" t="s">
        <v>225</v>
      </c>
      <c r="C26" s="147">
        <v>17870</v>
      </c>
    </row>
    <row r="27" spans="1:3" ht="16.5" customHeight="1">
      <c r="A27" s="138">
        <v>21</v>
      </c>
      <c r="B27" s="138" t="s">
        <v>226</v>
      </c>
      <c r="C27" s="147">
        <v>16900</v>
      </c>
    </row>
    <row r="28" spans="1:3" ht="16.5" customHeight="1">
      <c r="A28" s="138">
        <v>22</v>
      </c>
      <c r="B28" s="138" t="s">
        <v>227</v>
      </c>
      <c r="C28" s="147">
        <v>10239</v>
      </c>
    </row>
    <row r="29" spans="1:3" ht="16.5" customHeight="1">
      <c r="A29" s="138">
        <v>23</v>
      </c>
      <c r="B29" s="138" t="s">
        <v>228</v>
      </c>
      <c r="C29" s="147">
        <v>8499</v>
      </c>
    </row>
    <row r="30" spans="1:3" ht="16.5" customHeight="1">
      <c r="A30" s="138">
        <v>24</v>
      </c>
      <c r="B30" s="138" t="s">
        <v>229</v>
      </c>
      <c r="C30" s="147">
        <v>9165</v>
      </c>
    </row>
    <row r="31" spans="1:3" ht="24.75" customHeight="1">
      <c r="A31" s="358" t="s">
        <v>134</v>
      </c>
      <c r="B31" s="359"/>
      <c r="C31" s="191">
        <f>SUM(C7:C30)</f>
        <v>307478</v>
      </c>
    </row>
    <row r="33" ht="12.75">
      <c r="A33" s="61"/>
    </row>
    <row r="42" spans="1:3" ht="12">
      <c r="A42" s="345"/>
      <c r="B42" s="345"/>
      <c r="C42" s="345"/>
    </row>
  </sheetData>
  <sheetProtection/>
  <mergeCells count="4">
    <mergeCell ref="A1:C1"/>
    <mergeCell ref="A31:B31"/>
    <mergeCell ref="A2:C2"/>
    <mergeCell ref="A42:C42"/>
  </mergeCells>
  <printOptions horizontalCentered="1"/>
  <pageMargins left="1.81" right="0.7874015748031497" top="1.5734375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CE,Pogrubiony"&amp;11ZAŁĄCZNIK NR 9&amp;"Arial CE,Standardowy"&amp;9&amp;K000000
do Uchwały Nr XXXIX/509/2009 Rady Gminy Gminy Kobylnica
z dnia 17 grudnia 2009r.</oddHeader>
  </headerFooter>
  <colBreaks count="1" manualBreakCount="1">
    <brk id="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P14" sqref="P13:P14"/>
    </sheetView>
  </sheetViews>
  <sheetFormatPr defaultColWidth="9.00390625" defaultRowHeight="12.75"/>
  <sheetData>
    <row r="1" spans="2:11" ht="18">
      <c r="B1" s="343" t="s">
        <v>96</v>
      </c>
      <c r="C1" s="343"/>
      <c r="D1" s="343"/>
      <c r="E1" s="343"/>
      <c r="F1" s="343"/>
      <c r="G1" s="343"/>
      <c r="H1" s="343"/>
      <c r="I1" s="343"/>
      <c r="J1" s="343"/>
      <c r="K1" s="343"/>
    </row>
    <row r="2" spans="2:11" ht="12">
      <c r="B2" s="2"/>
      <c r="C2" s="2"/>
      <c r="D2" s="2"/>
      <c r="E2" s="2"/>
      <c r="F2" s="2"/>
      <c r="G2" s="2"/>
      <c r="K2" s="12" t="s">
        <v>21</v>
      </c>
    </row>
    <row r="3" spans="1:13" ht="12">
      <c r="A3" s="5"/>
      <c r="B3" s="363" t="s">
        <v>1</v>
      </c>
      <c r="C3" s="364" t="s">
        <v>2</v>
      </c>
      <c r="D3" s="364" t="s">
        <v>77</v>
      </c>
      <c r="E3" s="361" t="s">
        <v>65</v>
      </c>
      <c r="F3" s="361" t="s">
        <v>84</v>
      </c>
      <c r="G3" s="361" t="s">
        <v>39</v>
      </c>
      <c r="H3" s="361"/>
      <c r="I3" s="361"/>
      <c r="J3" s="361"/>
      <c r="K3" s="361"/>
      <c r="L3" s="5"/>
      <c r="M3" s="5"/>
    </row>
    <row r="4" spans="1:13" ht="12">
      <c r="A4" s="5"/>
      <c r="B4" s="363"/>
      <c r="C4" s="365"/>
      <c r="D4" s="365"/>
      <c r="E4" s="363"/>
      <c r="F4" s="361"/>
      <c r="G4" s="361" t="s">
        <v>63</v>
      </c>
      <c r="H4" s="361" t="s">
        <v>4</v>
      </c>
      <c r="I4" s="361"/>
      <c r="J4" s="361"/>
      <c r="K4" s="361" t="s">
        <v>64</v>
      </c>
      <c r="L4" s="5"/>
      <c r="M4" s="5"/>
    </row>
    <row r="5" spans="1:13" ht="45.75">
      <c r="A5" s="5"/>
      <c r="B5" s="363"/>
      <c r="C5" s="366"/>
      <c r="D5" s="366"/>
      <c r="E5" s="363"/>
      <c r="F5" s="361"/>
      <c r="G5" s="361"/>
      <c r="H5" s="73" t="s">
        <v>61</v>
      </c>
      <c r="I5" s="73" t="s">
        <v>62</v>
      </c>
      <c r="J5" s="73" t="s">
        <v>85</v>
      </c>
      <c r="K5" s="361"/>
      <c r="L5" s="5"/>
      <c r="M5" s="5"/>
    </row>
    <row r="6" spans="2:11" ht="12"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2:11" ht="13.5">
      <c r="B7" s="78">
        <v>750</v>
      </c>
      <c r="C7" s="78">
        <v>75011</v>
      </c>
      <c r="D7" s="74"/>
      <c r="E7" s="82">
        <v>71000</v>
      </c>
      <c r="F7" s="80">
        <v>71000</v>
      </c>
      <c r="G7" s="76">
        <v>71000</v>
      </c>
      <c r="H7" s="76">
        <v>60350</v>
      </c>
      <c r="I7" s="76">
        <v>10650</v>
      </c>
      <c r="J7" s="76"/>
      <c r="K7" s="76"/>
    </row>
    <row r="8" spans="2:11" ht="13.5">
      <c r="B8" s="79">
        <v>751</v>
      </c>
      <c r="C8" s="79">
        <v>75101</v>
      </c>
      <c r="D8" s="75"/>
      <c r="E8" s="83">
        <v>1625</v>
      </c>
      <c r="F8" s="81">
        <v>1625</v>
      </c>
      <c r="G8" s="77">
        <v>1625</v>
      </c>
      <c r="H8" s="77">
        <v>1381</v>
      </c>
      <c r="I8" s="77">
        <v>244</v>
      </c>
      <c r="J8" s="77"/>
      <c r="K8" s="77"/>
    </row>
    <row r="9" spans="2:11" ht="13.5">
      <c r="B9" s="79">
        <v>852</v>
      </c>
      <c r="C9" s="79">
        <v>85212</v>
      </c>
      <c r="D9" s="75"/>
      <c r="E9" s="83">
        <v>3005280</v>
      </c>
      <c r="F9" s="81">
        <v>3005280</v>
      </c>
      <c r="G9" s="77">
        <v>3005280</v>
      </c>
      <c r="H9" s="77">
        <v>49568</v>
      </c>
      <c r="I9" s="77">
        <v>42613</v>
      </c>
      <c r="J9" s="77">
        <v>2884148</v>
      </c>
      <c r="K9" s="77"/>
    </row>
    <row r="10" spans="2:11" ht="13.5">
      <c r="B10" s="79">
        <v>852</v>
      </c>
      <c r="C10" s="79">
        <v>85213</v>
      </c>
      <c r="D10" s="75"/>
      <c r="E10" s="83">
        <v>36000</v>
      </c>
      <c r="F10" s="81">
        <v>36000</v>
      </c>
      <c r="G10" s="77">
        <v>36000</v>
      </c>
      <c r="H10" s="77"/>
      <c r="I10" s="77"/>
      <c r="J10" s="77">
        <v>36000</v>
      </c>
      <c r="K10" s="77"/>
    </row>
    <row r="11" spans="2:11" ht="13.5">
      <c r="B11" s="79">
        <v>852</v>
      </c>
      <c r="C11" s="79">
        <v>85214</v>
      </c>
      <c r="D11" s="75"/>
      <c r="E11" s="83">
        <v>380000</v>
      </c>
      <c r="F11" s="81">
        <v>380000</v>
      </c>
      <c r="G11" s="77">
        <v>380000</v>
      </c>
      <c r="H11" s="77"/>
      <c r="I11" s="77"/>
      <c r="J11" s="77">
        <v>380000</v>
      </c>
      <c r="K11" s="77"/>
    </row>
    <row r="12" spans="2:11" ht="13.5">
      <c r="B12" s="79">
        <v>852</v>
      </c>
      <c r="C12" s="79">
        <v>85228</v>
      </c>
      <c r="D12" s="75"/>
      <c r="E12" s="83">
        <v>25500</v>
      </c>
      <c r="F12" s="81">
        <v>25500</v>
      </c>
      <c r="G12" s="77">
        <v>25500</v>
      </c>
      <c r="H12" s="77">
        <v>19599</v>
      </c>
      <c r="I12" s="77">
        <v>3563</v>
      </c>
      <c r="J12" s="77"/>
      <c r="K12" s="77"/>
    </row>
    <row r="13" spans="2:11" ht="13.5">
      <c r="B13" s="79"/>
      <c r="C13" s="79"/>
      <c r="D13" s="75"/>
      <c r="E13" s="83"/>
      <c r="F13" s="77"/>
      <c r="G13" s="77"/>
      <c r="H13" s="77"/>
      <c r="I13" s="77"/>
      <c r="J13" s="77"/>
      <c r="K13" s="77"/>
    </row>
    <row r="14" spans="2:11" ht="13.5">
      <c r="B14" s="75"/>
      <c r="C14" s="75"/>
      <c r="D14" s="75"/>
      <c r="E14" s="83"/>
      <c r="F14" s="77"/>
      <c r="G14" s="77"/>
      <c r="H14" s="77"/>
      <c r="I14" s="77"/>
      <c r="J14" s="77"/>
      <c r="K14" s="77"/>
    </row>
    <row r="15" spans="2:11" ht="12">
      <c r="B15" s="75"/>
      <c r="C15" s="75"/>
      <c r="D15" s="75"/>
      <c r="E15" s="77"/>
      <c r="F15" s="77"/>
      <c r="G15" s="77"/>
      <c r="H15" s="77"/>
      <c r="I15" s="77"/>
      <c r="J15" s="77"/>
      <c r="K15" s="77"/>
    </row>
    <row r="16" spans="2:11" ht="12">
      <c r="B16" s="75"/>
      <c r="C16" s="75"/>
      <c r="D16" s="75"/>
      <c r="E16" s="77"/>
      <c r="F16" s="77"/>
      <c r="G16" s="77"/>
      <c r="H16" s="77"/>
      <c r="I16" s="77"/>
      <c r="J16" s="77"/>
      <c r="K16" s="77"/>
    </row>
    <row r="17" spans="2:11" ht="12">
      <c r="B17" s="75"/>
      <c r="C17" s="75"/>
      <c r="D17" s="75"/>
      <c r="E17" s="24"/>
      <c r="F17" s="24"/>
      <c r="G17" s="24"/>
      <c r="H17" s="24"/>
      <c r="I17" s="24"/>
      <c r="J17" s="24"/>
      <c r="K17" s="24"/>
    </row>
    <row r="18" spans="2:11" ht="12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2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2:11" ht="13.5">
      <c r="B20" s="362" t="s">
        <v>74</v>
      </c>
      <c r="C20" s="362"/>
      <c r="D20" s="362"/>
      <c r="E20" s="362"/>
      <c r="F20" s="84">
        <f aca="true" t="shared" si="0" ref="F20:K20">SUM(F7:F19)</f>
        <v>3519405</v>
      </c>
      <c r="G20" s="84">
        <f t="shared" si="0"/>
        <v>3519405</v>
      </c>
      <c r="H20" s="84">
        <f t="shared" si="0"/>
        <v>130898</v>
      </c>
      <c r="I20" s="84">
        <f t="shared" si="0"/>
        <v>57070</v>
      </c>
      <c r="J20" s="84">
        <f t="shared" si="0"/>
        <v>3300148</v>
      </c>
      <c r="K20" s="84">
        <f t="shared" si="0"/>
        <v>0</v>
      </c>
    </row>
    <row r="21" spans="2:11" ht="13.5">
      <c r="B21" s="2"/>
      <c r="C21" s="2"/>
      <c r="D21" s="2"/>
      <c r="E21" s="2"/>
      <c r="F21" s="85"/>
      <c r="G21" s="85"/>
      <c r="H21" s="85"/>
      <c r="I21" s="85"/>
      <c r="J21" s="85"/>
      <c r="K21" s="85"/>
    </row>
    <row r="22" spans="2:11" ht="13.5">
      <c r="B22" s="61" t="s">
        <v>90</v>
      </c>
      <c r="C22" s="2"/>
      <c r="D22" s="2"/>
      <c r="E22" s="2"/>
      <c r="F22" s="86"/>
      <c r="G22" s="86"/>
      <c r="H22" s="87"/>
      <c r="I22" s="87"/>
      <c r="J22" s="87"/>
      <c r="K22" s="87"/>
    </row>
    <row r="23" spans="2:11" ht="13.5">
      <c r="B23" s="2"/>
      <c r="C23" s="2"/>
      <c r="D23" s="2"/>
      <c r="E23" s="2"/>
      <c r="F23" s="86"/>
      <c r="G23" s="86"/>
      <c r="H23" s="87"/>
      <c r="I23" s="87"/>
      <c r="J23" s="87"/>
      <c r="K23" s="87"/>
    </row>
    <row r="24" spans="2:7" ht="12">
      <c r="B24" s="2"/>
      <c r="C24" s="2"/>
      <c r="D24" s="2"/>
      <c r="E24" s="2"/>
      <c r="F24" s="2"/>
      <c r="G24" s="2"/>
    </row>
    <row r="25" spans="2:7" ht="12">
      <c r="B25" s="2"/>
      <c r="C25" s="2"/>
      <c r="D25" s="2"/>
      <c r="E25" s="2"/>
      <c r="F25" s="2"/>
      <c r="G25" s="2"/>
    </row>
  </sheetData>
  <sheetProtection/>
  <mergeCells count="11">
    <mergeCell ref="G4:G5"/>
    <mergeCell ref="H4:J4"/>
    <mergeCell ref="K4:K5"/>
    <mergeCell ref="B20:E20"/>
    <mergeCell ref="B1:K1"/>
    <mergeCell ref="B3:B5"/>
    <mergeCell ref="C3:C5"/>
    <mergeCell ref="D3:D5"/>
    <mergeCell ref="E3:E5"/>
    <mergeCell ref="F3:F5"/>
    <mergeCell ref="G3:K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0"/>
  <sheetViews>
    <sheetView view="pageLayout" workbookViewId="0" topLeftCell="A20">
      <selection activeCell="H19" sqref="H19"/>
    </sheetView>
  </sheetViews>
  <sheetFormatPr defaultColWidth="9.00390625" defaultRowHeight="12.75"/>
  <cols>
    <col min="1" max="1" width="6.50390625" style="0" customWidth="1"/>
    <col min="2" max="2" width="7.50390625" style="0" customWidth="1"/>
    <col min="3" max="3" width="5.50390625" style="0" customWidth="1"/>
    <col min="4" max="4" width="54.50390625" style="0" customWidth="1"/>
    <col min="5" max="5" width="15.00390625" style="0" customWidth="1"/>
    <col min="6" max="6" width="1.4921875" style="0" hidden="1" customWidth="1"/>
  </cols>
  <sheetData>
    <row r="1" ht="20.25" customHeight="1"/>
    <row r="2" spans="1:5" ht="21.75">
      <c r="A2" s="256" t="s">
        <v>177</v>
      </c>
      <c r="B2" s="256"/>
      <c r="C2" s="256"/>
      <c r="D2" s="256"/>
      <c r="E2" s="256"/>
    </row>
    <row r="3" spans="1:5" ht="16.5">
      <c r="A3" s="335" t="s">
        <v>178</v>
      </c>
      <c r="B3" s="335"/>
      <c r="C3" s="335"/>
      <c r="D3" s="335"/>
      <c r="E3" s="335"/>
    </row>
    <row r="4" spans="1:5" ht="16.5" customHeight="1">
      <c r="A4" s="93"/>
      <c r="B4" s="93"/>
      <c r="C4" s="93"/>
      <c r="D4" s="93"/>
      <c r="E4" s="93"/>
    </row>
    <row r="5" spans="1:5" ht="12">
      <c r="A5" s="2"/>
      <c r="B5" s="2"/>
      <c r="C5" s="2"/>
      <c r="D5" s="2"/>
      <c r="E5" s="91" t="s">
        <v>21</v>
      </c>
    </row>
    <row r="6" spans="1:5" ht="12">
      <c r="A6" s="334" t="s">
        <v>107</v>
      </c>
      <c r="B6" s="334" t="s">
        <v>108</v>
      </c>
      <c r="C6" s="334" t="s">
        <v>77</v>
      </c>
      <c r="D6" s="330" t="s">
        <v>121</v>
      </c>
      <c r="E6" s="330" t="s">
        <v>199</v>
      </c>
    </row>
    <row r="7" spans="1:5" ht="12.75" customHeight="1">
      <c r="A7" s="334"/>
      <c r="B7" s="334"/>
      <c r="C7" s="334"/>
      <c r="D7" s="330"/>
      <c r="E7" s="330"/>
    </row>
    <row r="8" spans="1:5" ht="12">
      <c r="A8" s="334"/>
      <c r="B8" s="334"/>
      <c r="C8" s="334"/>
      <c r="D8" s="330"/>
      <c r="E8" s="330"/>
    </row>
    <row r="9" spans="1:5" ht="12">
      <c r="A9" s="129">
        <v>1</v>
      </c>
      <c r="B9" s="129">
        <v>2</v>
      </c>
      <c r="C9" s="129">
        <v>3</v>
      </c>
      <c r="D9" s="129">
        <v>4</v>
      </c>
      <c r="E9" s="129">
        <v>5</v>
      </c>
    </row>
    <row r="10" spans="1:5" ht="22.5" customHeight="1">
      <c r="A10" s="181">
        <v>750</v>
      </c>
      <c r="B10" s="182"/>
      <c r="C10" s="182"/>
      <c r="D10" s="183" t="s">
        <v>113</v>
      </c>
      <c r="E10" s="184">
        <f>E11</f>
        <v>71155</v>
      </c>
    </row>
    <row r="11" spans="1:5" ht="20.25" customHeight="1">
      <c r="A11" s="131"/>
      <c r="B11" s="185">
        <v>75011</v>
      </c>
      <c r="C11" s="179"/>
      <c r="D11" s="186" t="s">
        <v>167</v>
      </c>
      <c r="E11" s="187">
        <f>SUM(E12:E13)</f>
        <v>71155</v>
      </c>
    </row>
    <row r="12" spans="1:5" ht="18" customHeight="1">
      <c r="A12" s="131"/>
      <c r="B12" s="131"/>
      <c r="C12" s="163" t="s">
        <v>179</v>
      </c>
      <c r="D12" s="166" t="s">
        <v>180</v>
      </c>
      <c r="E12" s="148">
        <v>155</v>
      </c>
    </row>
    <row r="13" spans="1:5" ht="42" customHeight="1">
      <c r="A13" s="131"/>
      <c r="B13" s="131"/>
      <c r="C13" s="164">
        <v>2010</v>
      </c>
      <c r="D13" s="166" t="s">
        <v>181</v>
      </c>
      <c r="E13" s="148">
        <v>71000</v>
      </c>
    </row>
    <row r="14" spans="1:5" ht="27.75" customHeight="1">
      <c r="A14" s="181">
        <v>751</v>
      </c>
      <c r="B14" s="193"/>
      <c r="C14" s="182"/>
      <c r="D14" s="194" t="s">
        <v>168</v>
      </c>
      <c r="E14" s="184">
        <f>E15</f>
        <v>1663</v>
      </c>
    </row>
    <row r="15" spans="1:5" ht="27" customHeight="1">
      <c r="A15" s="131"/>
      <c r="B15" s="185">
        <v>75101</v>
      </c>
      <c r="C15" s="179"/>
      <c r="D15" s="186" t="s">
        <v>169</v>
      </c>
      <c r="E15" s="187">
        <f>SUM(E16:E16)</f>
        <v>1663</v>
      </c>
    </row>
    <row r="16" spans="1:5" ht="42" customHeight="1">
      <c r="A16" s="131"/>
      <c r="B16" s="151"/>
      <c r="C16" s="151">
        <v>2010</v>
      </c>
      <c r="D16" s="166" t="s">
        <v>181</v>
      </c>
      <c r="E16" s="159">
        <v>1663</v>
      </c>
    </row>
    <row r="17" spans="1:5" ht="22.5" customHeight="1">
      <c r="A17" s="181">
        <v>852</v>
      </c>
      <c r="B17" s="193"/>
      <c r="C17" s="182"/>
      <c r="D17" s="183" t="s">
        <v>170</v>
      </c>
      <c r="E17" s="184">
        <f>E18+E21+E23</f>
        <v>3722130</v>
      </c>
    </row>
    <row r="18" spans="1:5" ht="34.5">
      <c r="A18" s="131"/>
      <c r="B18" s="185">
        <v>85212</v>
      </c>
      <c r="C18" s="179"/>
      <c r="D18" s="186" t="s">
        <v>171</v>
      </c>
      <c r="E18" s="187">
        <f>SUM(E19:E20)</f>
        <v>3689300</v>
      </c>
    </row>
    <row r="19" spans="1:5" ht="27" customHeight="1">
      <c r="A19" s="131"/>
      <c r="B19" s="162"/>
      <c r="C19" s="199" t="s">
        <v>182</v>
      </c>
      <c r="D19" s="152" t="s">
        <v>198</v>
      </c>
      <c r="E19" s="159">
        <v>60300</v>
      </c>
    </row>
    <row r="20" spans="1:5" ht="41.25" customHeight="1">
      <c r="A20" s="131"/>
      <c r="B20" s="162"/>
      <c r="C20" s="151">
        <v>2010</v>
      </c>
      <c r="D20" s="166" t="s">
        <v>181</v>
      </c>
      <c r="E20" s="159">
        <v>3629000</v>
      </c>
    </row>
    <row r="21" spans="1:5" ht="57">
      <c r="A21" s="131"/>
      <c r="B21" s="179">
        <v>85213</v>
      </c>
      <c r="C21" s="179"/>
      <c r="D21" s="186" t="s">
        <v>172</v>
      </c>
      <c r="E21" s="187">
        <f>E22</f>
        <v>5900</v>
      </c>
    </row>
    <row r="22" spans="1:5" ht="42.75" customHeight="1">
      <c r="A22" s="131"/>
      <c r="B22" s="150"/>
      <c r="C22" s="151">
        <v>2010</v>
      </c>
      <c r="D22" s="166" t="s">
        <v>181</v>
      </c>
      <c r="E22" s="159">
        <v>5900</v>
      </c>
    </row>
    <row r="23" spans="1:5" ht="25.5" customHeight="1">
      <c r="A23" s="153"/>
      <c r="B23" s="179">
        <v>85228</v>
      </c>
      <c r="C23" s="179"/>
      <c r="D23" s="186" t="s">
        <v>183</v>
      </c>
      <c r="E23" s="187">
        <f>SUM(E24:E25)</f>
        <v>26930</v>
      </c>
    </row>
    <row r="24" spans="1:5" ht="25.5" customHeight="1">
      <c r="A24" s="153"/>
      <c r="B24" s="151"/>
      <c r="C24" s="165" t="s">
        <v>185</v>
      </c>
      <c r="D24" s="152" t="s">
        <v>186</v>
      </c>
      <c r="E24" s="159">
        <v>2030</v>
      </c>
    </row>
    <row r="25" spans="1:5" ht="40.5" customHeight="1">
      <c r="A25" s="153"/>
      <c r="B25" s="153"/>
      <c r="C25" s="151">
        <v>2010</v>
      </c>
      <c r="D25" s="166" t="s">
        <v>181</v>
      </c>
      <c r="E25" s="147">
        <v>24900</v>
      </c>
    </row>
    <row r="26" spans="1:5" ht="27.75" customHeight="1">
      <c r="A26" s="333" t="s">
        <v>184</v>
      </c>
      <c r="B26" s="333"/>
      <c r="C26" s="333"/>
      <c r="D26" s="333"/>
      <c r="E26" s="191">
        <f>E17+E14+E10</f>
        <v>3794948</v>
      </c>
    </row>
    <row r="30" spans="4:6" ht="12">
      <c r="D30" s="345"/>
      <c r="E30" s="345"/>
      <c r="F30" s="345"/>
    </row>
  </sheetData>
  <sheetProtection/>
  <mergeCells count="9">
    <mergeCell ref="A26:D26"/>
    <mergeCell ref="D30:F30"/>
    <mergeCell ref="A2:E2"/>
    <mergeCell ref="A3:E3"/>
    <mergeCell ref="A6:A8"/>
    <mergeCell ref="B6:B8"/>
    <mergeCell ref="C6:C8"/>
    <mergeCell ref="D6:D8"/>
    <mergeCell ref="E6:E8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r:id="rId1"/>
  <headerFooter alignWithMargins="0">
    <oddHeader>&amp;R&amp;"Arial CE,Pogrubiony"&amp;11ZAŁĄCZNIK NR 4&amp;"Arial CE,Standardowy"&amp;10&amp;K000000
&amp;9do Uchwały Nr XXXIX/509/2009 Rady Gminy Kobylnica
z 17 grudnia 2009r.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6.50390625" style="2" customWidth="1"/>
    <col min="2" max="2" width="8.875" style="2" bestFit="1" customWidth="1"/>
    <col min="3" max="3" width="4.875" style="2" customWidth="1"/>
    <col min="4" max="4" width="32.50390625" style="2" customWidth="1"/>
    <col min="5" max="8" width="11.50390625" style="2" customWidth="1"/>
    <col min="9" max="11" width="10.75390625" style="2" customWidth="1"/>
    <col min="12" max="12" width="11.75390625" style="2" customWidth="1"/>
  </cols>
  <sheetData>
    <row r="1" spans="1:12" ht="18">
      <c r="A1" s="282" t="s">
        <v>33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7" ht="17.25">
      <c r="A2" s="4"/>
      <c r="B2" s="4"/>
      <c r="C2" s="4"/>
      <c r="D2" s="4"/>
      <c r="E2" s="4"/>
      <c r="F2" s="4"/>
      <c r="G2" s="4"/>
    </row>
    <row r="3" spans="1:12" ht="12.75">
      <c r="A3" s="35"/>
      <c r="B3" s="35"/>
      <c r="C3" s="35"/>
      <c r="D3" s="35"/>
      <c r="E3" s="35"/>
      <c r="F3" s="35"/>
      <c r="H3" s="17"/>
      <c r="I3" s="17"/>
      <c r="J3" s="17"/>
      <c r="K3" s="17"/>
      <c r="L3" s="37" t="s">
        <v>24</v>
      </c>
    </row>
    <row r="4" spans="1:12" s="39" customFormat="1" ht="18.75" customHeight="1">
      <c r="A4" s="278" t="s">
        <v>1</v>
      </c>
      <c r="B4" s="278" t="s">
        <v>2</v>
      </c>
      <c r="C4" s="278" t="s">
        <v>77</v>
      </c>
      <c r="D4" s="278" t="s">
        <v>11</v>
      </c>
      <c r="E4" s="278" t="s">
        <v>91</v>
      </c>
      <c r="F4" s="278" t="s">
        <v>39</v>
      </c>
      <c r="G4" s="278"/>
      <c r="H4" s="278"/>
      <c r="I4" s="278"/>
      <c r="J4" s="278"/>
      <c r="K4" s="278"/>
      <c r="L4" s="278"/>
    </row>
    <row r="5" spans="1:12" s="39" customFormat="1" ht="20.25" customHeight="1">
      <c r="A5" s="278"/>
      <c r="B5" s="278"/>
      <c r="C5" s="278"/>
      <c r="D5" s="278"/>
      <c r="E5" s="278"/>
      <c r="F5" s="278" t="s">
        <v>17</v>
      </c>
      <c r="G5" s="278" t="s">
        <v>4</v>
      </c>
      <c r="H5" s="278"/>
      <c r="I5" s="278"/>
      <c r="J5" s="278"/>
      <c r="K5" s="278"/>
      <c r="L5" s="278" t="s">
        <v>19</v>
      </c>
    </row>
    <row r="6" spans="1:12" s="39" customFormat="1" ht="51.75">
      <c r="A6" s="278"/>
      <c r="B6" s="278"/>
      <c r="C6" s="278"/>
      <c r="D6" s="278"/>
      <c r="E6" s="278"/>
      <c r="F6" s="278"/>
      <c r="G6" s="53" t="s">
        <v>60</v>
      </c>
      <c r="H6" s="53" t="s">
        <v>92</v>
      </c>
      <c r="I6" s="53" t="s">
        <v>57</v>
      </c>
      <c r="J6" s="53" t="s">
        <v>79</v>
      </c>
      <c r="K6" s="53" t="s">
        <v>59</v>
      </c>
      <c r="L6" s="278"/>
    </row>
    <row r="7" spans="1:12" s="39" customFormat="1" ht="6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</row>
    <row r="8" spans="1:12" s="39" customFormat="1" ht="1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39" customFormat="1" ht="1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s="39" customFormat="1" ht="12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39" customFormat="1" ht="1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9" customFormat="1" ht="1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9" customFormat="1" ht="1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39" customFormat="1" ht="1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s="39" customFormat="1" ht="1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39" customFormat="1" ht="1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39" customFormat="1" ht="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39" customFormat="1" ht="1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s="39" customFormat="1" ht="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s="44" customFormat="1" ht="24.75" customHeight="1">
      <c r="A20" s="279" t="s">
        <v>58</v>
      </c>
      <c r="B20" s="280"/>
      <c r="C20" s="280"/>
      <c r="D20" s="281"/>
      <c r="E20" s="38"/>
      <c r="F20" s="38"/>
      <c r="G20" s="38"/>
      <c r="H20" s="38"/>
      <c r="I20" s="38"/>
      <c r="J20" s="38"/>
      <c r="K20" s="38"/>
      <c r="L20" s="38"/>
    </row>
    <row r="22" ht="12.75">
      <c r="A22" s="61" t="s">
        <v>90</v>
      </c>
    </row>
  </sheetData>
  <sheetProtection/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50390625" style="2" customWidth="1"/>
    <col min="2" max="2" width="6.875" style="2" customWidth="1"/>
    <col min="3" max="3" width="7.75390625" style="2" customWidth="1"/>
    <col min="4" max="4" width="4.875" style="2" customWidth="1"/>
    <col min="5" max="5" width="15.50390625" style="2" customWidth="1"/>
    <col min="6" max="6" width="12.00390625" style="2" customWidth="1"/>
    <col min="7" max="7" width="12.50390625" style="2" customWidth="1"/>
    <col min="8" max="9" width="10.125" style="2" customWidth="1"/>
    <col min="10" max="10" width="12.50390625" style="2" customWidth="1"/>
    <col min="11" max="11" width="14.50390625" style="2" customWidth="1"/>
    <col min="12" max="12" width="9.875" style="2" customWidth="1"/>
    <col min="13" max="13" width="9.50390625" style="2" customWidth="1"/>
    <col min="14" max="14" width="16.75390625" style="2" customWidth="1"/>
    <col min="15" max="16384" width="9.125" style="2" customWidth="1"/>
  </cols>
  <sheetData>
    <row r="1" spans="1:14" ht="18">
      <c r="A1" s="283" t="s">
        <v>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2" t="s">
        <v>21</v>
      </c>
    </row>
    <row r="3" spans="1:14" s="32" customFormat="1" ht="19.5" customHeight="1">
      <c r="A3" s="284" t="s">
        <v>28</v>
      </c>
      <c r="B3" s="284" t="s">
        <v>1</v>
      </c>
      <c r="C3" s="284" t="s">
        <v>20</v>
      </c>
      <c r="D3" s="284" t="s">
        <v>80</v>
      </c>
      <c r="E3" s="285" t="s">
        <v>69</v>
      </c>
      <c r="F3" s="285" t="s">
        <v>75</v>
      </c>
      <c r="G3" s="285" t="s">
        <v>35</v>
      </c>
      <c r="H3" s="285"/>
      <c r="I3" s="285"/>
      <c r="J3" s="285"/>
      <c r="K3" s="285"/>
      <c r="L3" s="285"/>
      <c r="M3" s="285"/>
      <c r="N3" s="285" t="s">
        <v>81</v>
      </c>
    </row>
    <row r="4" spans="1:14" s="32" customFormat="1" ht="19.5" customHeight="1">
      <c r="A4" s="284"/>
      <c r="B4" s="284"/>
      <c r="C4" s="284"/>
      <c r="D4" s="284"/>
      <c r="E4" s="285"/>
      <c r="F4" s="285"/>
      <c r="G4" s="285" t="s">
        <v>86</v>
      </c>
      <c r="H4" s="285" t="s">
        <v>87</v>
      </c>
      <c r="I4" s="285"/>
      <c r="J4" s="285"/>
      <c r="K4" s="285"/>
      <c r="L4" s="285" t="s">
        <v>25</v>
      </c>
      <c r="M4" s="285" t="s">
        <v>27</v>
      </c>
      <c r="N4" s="285"/>
    </row>
    <row r="5" spans="1:14" s="32" customFormat="1" ht="29.25" customHeight="1">
      <c r="A5" s="284"/>
      <c r="B5" s="284"/>
      <c r="C5" s="284"/>
      <c r="D5" s="284"/>
      <c r="E5" s="285"/>
      <c r="F5" s="285"/>
      <c r="G5" s="285"/>
      <c r="H5" s="285" t="s">
        <v>82</v>
      </c>
      <c r="I5" s="285" t="s">
        <v>67</v>
      </c>
      <c r="J5" s="285" t="s">
        <v>94</v>
      </c>
      <c r="K5" s="285" t="s">
        <v>68</v>
      </c>
      <c r="L5" s="285"/>
      <c r="M5" s="285"/>
      <c r="N5" s="285"/>
    </row>
    <row r="6" spans="1:14" s="32" customFormat="1" ht="19.5" customHeight="1">
      <c r="A6" s="284"/>
      <c r="B6" s="284"/>
      <c r="C6" s="284"/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s="32" customFormat="1" ht="19.5" customHeight="1">
      <c r="A7" s="284"/>
      <c r="B7" s="284"/>
      <c r="C7" s="284"/>
      <c r="D7" s="284"/>
      <c r="E7" s="285"/>
      <c r="F7" s="285"/>
      <c r="G7" s="285"/>
      <c r="H7" s="285"/>
      <c r="I7" s="285"/>
      <c r="J7" s="285"/>
      <c r="K7" s="285"/>
      <c r="L7" s="285"/>
      <c r="M7" s="285"/>
      <c r="N7" s="285"/>
    </row>
    <row r="8" spans="1:14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ht="51" customHeight="1">
      <c r="A9" s="29" t="s">
        <v>6</v>
      </c>
      <c r="B9" s="22"/>
      <c r="C9" s="22"/>
      <c r="D9" s="22"/>
      <c r="E9" s="22"/>
      <c r="F9" s="22"/>
      <c r="G9" s="22"/>
      <c r="H9" s="22"/>
      <c r="I9" s="22"/>
      <c r="J9" s="64" t="s">
        <v>83</v>
      </c>
      <c r="K9" s="22"/>
      <c r="L9" s="22"/>
      <c r="M9" s="22"/>
      <c r="N9" s="22"/>
    </row>
    <row r="10" spans="1:14" ht="49.5">
      <c r="A10" s="30" t="s">
        <v>7</v>
      </c>
      <c r="B10" s="24"/>
      <c r="C10" s="24"/>
      <c r="D10" s="24"/>
      <c r="E10" s="24"/>
      <c r="F10" s="24"/>
      <c r="G10" s="24"/>
      <c r="H10" s="24"/>
      <c r="I10" s="24"/>
      <c r="J10" s="66" t="s">
        <v>83</v>
      </c>
      <c r="K10" s="24"/>
      <c r="L10" s="24"/>
      <c r="M10" s="24"/>
      <c r="N10" s="24"/>
    </row>
    <row r="11" spans="1:14" ht="49.5">
      <c r="A11" s="30" t="s">
        <v>8</v>
      </c>
      <c r="B11" s="24"/>
      <c r="C11" s="24"/>
      <c r="D11" s="24"/>
      <c r="E11" s="24"/>
      <c r="F11" s="24"/>
      <c r="G11" s="24"/>
      <c r="H11" s="24"/>
      <c r="I11" s="24"/>
      <c r="J11" s="67" t="s">
        <v>83</v>
      </c>
      <c r="K11" s="24"/>
      <c r="L11" s="24"/>
      <c r="M11" s="24"/>
      <c r="N11" s="24"/>
    </row>
    <row r="12" spans="1:14" ht="49.5">
      <c r="A12" s="30" t="s">
        <v>0</v>
      </c>
      <c r="B12" s="24"/>
      <c r="C12" s="24"/>
      <c r="D12" s="24"/>
      <c r="E12" s="24"/>
      <c r="F12" s="24"/>
      <c r="G12" s="24"/>
      <c r="H12" s="24"/>
      <c r="I12" s="24"/>
      <c r="J12" s="65" t="s">
        <v>83</v>
      </c>
      <c r="K12" s="24"/>
      <c r="L12" s="24"/>
      <c r="M12" s="24"/>
      <c r="N12" s="46"/>
    </row>
    <row r="13" spans="1:14" ht="22.5" customHeight="1">
      <c r="A13" s="286" t="s">
        <v>74</v>
      </c>
      <c r="B13" s="286"/>
      <c r="C13" s="286"/>
      <c r="D13" s="286"/>
      <c r="E13" s="286"/>
      <c r="F13" s="20"/>
      <c r="G13" s="28"/>
      <c r="H13" s="20"/>
      <c r="I13" s="20"/>
      <c r="J13" s="20"/>
      <c r="K13" s="20"/>
      <c r="L13" s="20"/>
      <c r="M13" s="20"/>
      <c r="N13" s="56" t="s">
        <v>23</v>
      </c>
    </row>
    <row r="15" ht="12">
      <c r="A15" s="2" t="s">
        <v>34</v>
      </c>
    </row>
    <row r="16" ht="12">
      <c r="A16" s="2" t="s">
        <v>30</v>
      </c>
    </row>
    <row r="17" ht="12">
      <c r="A17" s="2" t="s">
        <v>31</v>
      </c>
    </row>
    <row r="18" ht="12">
      <c r="A18" s="2" t="s">
        <v>32</v>
      </c>
    </row>
    <row r="20" ht="12.75">
      <c r="A20" s="61" t="s">
        <v>93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tabSelected="1" view="pageLayout" workbookViewId="0" topLeftCell="A1">
      <selection activeCell="I14" sqref="I14"/>
    </sheetView>
  </sheetViews>
  <sheetFormatPr defaultColWidth="9.00390625" defaultRowHeight="12.75"/>
  <cols>
    <col min="1" max="1" width="3.75390625" style="2" customWidth="1"/>
    <col min="2" max="2" width="4.75390625" style="2" customWidth="1"/>
    <col min="3" max="3" width="6.50390625" style="2" customWidth="1"/>
    <col min="4" max="4" width="5.50390625" style="2" customWidth="1"/>
    <col min="5" max="5" width="29.125" style="2" customWidth="1"/>
    <col min="6" max="6" width="11.50390625" style="2" customWidth="1"/>
    <col min="7" max="7" width="14.25390625" style="2" customWidth="1"/>
    <col min="8" max="10" width="12.50390625" style="2" customWidth="1"/>
    <col min="11" max="11" width="13.00390625" style="2" customWidth="1"/>
    <col min="12" max="12" width="13.50390625" style="2" customWidth="1"/>
    <col min="13" max="16384" width="9.125" style="2" customWidth="1"/>
  </cols>
  <sheetData>
    <row r="1" ht="6" customHeight="1"/>
    <row r="2" spans="1:12" ht="21.75">
      <c r="A2" s="256" t="s">
        <v>270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3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2" t="s">
        <v>21</v>
      </c>
    </row>
    <row r="5" spans="1:12" s="32" customFormat="1" ht="15.75" customHeight="1">
      <c r="A5" s="257" t="s">
        <v>28</v>
      </c>
      <c r="B5" s="264" t="s">
        <v>106</v>
      </c>
      <c r="C5" s="264"/>
      <c r="D5" s="264"/>
      <c r="E5" s="264" t="s">
        <v>264</v>
      </c>
      <c r="F5" s="259" t="s">
        <v>257</v>
      </c>
      <c r="G5" s="258" t="s">
        <v>263</v>
      </c>
      <c r="H5" s="258"/>
      <c r="I5" s="258"/>
      <c r="J5" s="258"/>
      <c r="K5" s="258"/>
      <c r="L5" s="264" t="s">
        <v>262</v>
      </c>
    </row>
    <row r="6" spans="1:12" s="32" customFormat="1" ht="13.5" customHeight="1">
      <c r="A6" s="257"/>
      <c r="B6" s="264"/>
      <c r="C6" s="264"/>
      <c r="D6" s="264"/>
      <c r="E6" s="264"/>
      <c r="F6" s="260"/>
      <c r="G6" s="268" t="s">
        <v>271</v>
      </c>
      <c r="H6" s="288" t="s">
        <v>105</v>
      </c>
      <c r="I6" s="288"/>
      <c r="J6" s="288"/>
      <c r="K6" s="288"/>
      <c r="L6" s="264"/>
    </row>
    <row r="7" spans="1:12" s="32" customFormat="1" ht="9.75" customHeight="1" hidden="1">
      <c r="A7" s="257"/>
      <c r="B7" s="264"/>
      <c r="C7" s="264"/>
      <c r="D7" s="264"/>
      <c r="E7" s="264"/>
      <c r="F7" s="260"/>
      <c r="G7" s="268"/>
      <c r="H7" s="288" t="s">
        <v>258</v>
      </c>
      <c r="I7" s="288" t="s">
        <v>259</v>
      </c>
      <c r="J7" s="251"/>
      <c r="K7" s="288" t="s">
        <v>261</v>
      </c>
      <c r="L7" s="264"/>
    </row>
    <row r="8" spans="1:12" s="32" customFormat="1" ht="19.5" customHeight="1">
      <c r="A8" s="257"/>
      <c r="B8" s="288" t="s">
        <v>107</v>
      </c>
      <c r="C8" s="288" t="s">
        <v>108</v>
      </c>
      <c r="D8" s="267" t="s">
        <v>3</v>
      </c>
      <c r="E8" s="264"/>
      <c r="F8" s="260"/>
      <c r="G8" s="268"/>
      <c r="H8" s="288"/>
      <c r="I8" s="288"/>
      <c r="J8" s="262" t="s">
        <v>260</v>
      </c>
      <c r="K8" s="288"/>
      <c r="L8" s="264"/>
    </row>
    <row r="9" spans="1:12" s="32" customFormat="1" ht="10.5" customHeight="1">
      <c r="A9" s="257"/>
      <c r="B9" s="288"/>
      <c r="C9" s="288"/>
      <c r="D9" s="267"/>
      <c r="E9" s="264"/>
      <c r="F9" s="289"/>
      <c r="G9" s="268"/>
      <c r="H9" s="288"/>
      <c r="I9" s="288"/>
      <c r="J9" s="263"/>
      <c r="K9" s="288"/>
      <c r="L9" s="264"/>
    </row>
    <row r="10" spans="1:12" ht="9.75" customHeight="1">
      <c r="A10" s="123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23">
        <v>11</v>
      </c>
      <c r="L10" s="123">
        <v>12</v>
      </c>
    </row>
    <row r="11" spans="1:12" s="114" customFormat="1" ht="27.75" customHeight="1">
      <c r="A11" s="252"/>
      <c r="B11" s="124"/>
      <c r="C11" s="124"/>
      <c r="D11" s="254"/>
      <c r="E11" s="254"/>
      <c r="F11" s="254"/>
      <c r="G11" s="126"/>
      <c r="H11" s="126"/>
      <c r="I11" s="126"/>
      <c r="J11" s="126"/>
      <c r="K11" s="126"/>
      <c r="L11" s="252"/>
    </row>
    <row r="12" spans="1:12" s="114" customFormat="1" ht="27.75" customHeight="1">
      <c r="A12" s="252"/>
      <c r="B12" s="124"/>
      <c r="C12" s="124"/>
      <c r="D12" s="124"/>
      <c r="E12" s="125"/>
      <c r="F12" s="125"/>
      <c r="G12" s="126"/>
      <c r="H12" s="126"/>
      <c r="I12" s="126"/>
      <c r="J12" s="126"/>
      <c r="K12" s="126"/>
      <c r="L12" s="252"/>
    </row>
    <row r="13" spans="1:12" s="114" customFormat="1" ht="27.75" customHeight="1">
      <c r="A13" s="252"/>
      <c r="B13" s="124"/>
      <c r="C13" s="124"/>
      <c r="D13" s="124"/>
      <c r="E13" s="125"/>
      <c r="F13" s="125"/>
      <c r="G13" s="126"/>
      <c r="H13" s="126"/>
      <c r="I13" s="126"/>
      <c r="J13" s="126"/>
      <c r="K13" s="126"/>
      <c r="L13" s="253"/>
    </row>
    <row r="14" spans="1:12" s="114" customFormat="1" ht="27.75" customHeight="1">
      <c r="A14" s="252"/>
      <c r="B14" s="124"/>
      <c r="C14" s="124"/>
      <c r="D14" s="124"/>
      <c r="E14" s="125"/>
      <c r="F14" s="125"/>
      <c r="G14" s="126"/>
      <c r="H14" s="126"/>
      <c r="I14" s="126"/>
      <c r="J14" s="126"/>
      <c r="K14" s="126"/>
      <c r="L14" s="253"/>
    </row>
    <row r="15" spans="1:12" s="114" customFormat="1" ht="27.75" customHeight="1">
      <c r="A15" s="252"/>
      <c r="B15" s="124"/>
      <c r="C15" s="124"/>
      <c r="D15" s="124"/>
      <c r="E15" s="125"/>
      <c r="F15" s="125"/>
      <c r="G15" s="126"/>
      <c r="H15" s="126"/>
      <c r="I15" s="126"/>
      <c r="J15" s="126"/>
      <c r="K15" s="126"/>
      <c r="L15" s="253"/>
    </row>
    <row r="16" spans="1:12" s="114" customFormat="1" ht="27.75" customHeight="1">
      <c r="A16" s="252"/>
      <c r="B16" s="124"/>
      <c r="C16" s="124"/>
      <c r="D16" s="254"/>
      <c r="E16" s="254"/>
      <c r="F16" s="254"/>
      <c r="G16" s="126"/>
      <c r="H16" s="126"/>
      <c r="I16" s="126"/>
      <c r="J16" s="126"/>
      <c r="K16" s="126"/>
      <c r="L16" s="252"/>
    </row>
    <row r="17" spans="1:12" ht="27" customHeight="1">
      <c r="A17" s="290" t="s">
        <v>114</v>
      </c>
      <c r="B17" s="290"/>
      <c r="C17" s="290"/>
      <c r="D17" s="290"/>
      <c r="E17" s="290"/>
      <c r="F17" s="158"/>
      <c r="G17" s="205"/>
      <c r="H17" s="205"/>
      <c r="I17" s="205"/>
      <c r="J17" s="205"/>
      <c r="K17" s="205"/>
      <c r="L17" s="204" t="s">
        <v>111</v>
      </c>
    </row>
    <row r="19" spans="1:10" ht="12">
      <c r="A19" s="90"/>
      <c r="B19" s="90"/>
      <c r="C19" s="90"/>
      <c r="D19" s="90"/>
      <c r="E19" s="90"/>
      <c r="F19" s="90"/>
      <c r="G19" s="90"/>
      <c r="H19" s="88"/>
      <c r="I19" s="88"/>
      <c r="J19" s="88"/>
    </row>
    <row r="20" spans="1:10" ht="12">
      <c r="A20" s="90"/>
      <c r="B20" s="90"/>
      <c r="C20" s="90"/>
      <c r="D20" s="90"/>
      <c r="E20" s="90"/>
      <c r="F20" s="90"/>
      <c r="G20" s="90"/>
      <c r="H20" s="88"/>
      <c r="I20" s="88"/>
      <c r="J20" s="88"/>
    </row>
    <row r="21" spans="1:12" ht="12">
      <c r="A21" s="90"/>
      <c r="B21" s="90"/>
      <c r="C21" s="90"/>
      <c r="D21" s="90"/>
      <c r="E21" s="90"/>
      <c r="F21" s="90"/>
      <c r="G21" s="90"/>
      <c r="H21" s="88"/>
      <c r="I21" s="88"/>
      <c r="J21" s="269" t="s">
        <v>265</v>
      </c>
      <c r="K21" s="269"/>
      <c r="L21" s="269"/>
    </row>
    <row r="22" spans="1:12" ht="12">
      <c r="A22" s="90"/>
      <c r="B22" s="90"/>
      <c r="C22" s="90"/>
      <c r="D22" s="90"/>
      <c r="E22" s="90"/>
      <c r="F22" s="90"/>
      <c r="G22" s="90"/>
      <c r="H22" s="88"/>
      <c r="I22" s="88"/>
      <c r="J22" s="261" t="s">
        <v>268</v>
      </c>
      <c r="K22" s="261"/>
      <c r="L22" s="261"/>
    </row>
    <row r="23" spans="1:12" ht="12">
      <c r="A23" s="88"/>
      <c r="B23" s="88"/>
      <c r="C23" s="88"/>
      <c r="D23" s="88"/>
      <c r="E23" s="88"/>
      <c r="F23" s="88"/>
      <c r="G23" s="88"/>
      <c r="H23" s="88"/>
      <c r="I23" s="88"/>
      <c r="J23" s="90"/>
      <c r="K23" s="90"/>
      <c r="L23" s="90"/>
    </row>
    <row r="24" spans="1:12" ht="12">
      <c r="A24" s="287" t="s">
        <v>266</v>
      </c>
      <c r="B24" s="287"/>
      <c r="C24" s="287"/>
      <c r="D24" s="287"/>
      <c r="E24" s="287"/>
      <c r="F24" s="287"/>
      <c r="G24" s="287"/>
      <c r="H24" s="88"/>
      <c r="I24" s="88"/>
      <c r="J24" s="90"/>
      <c r="K24" s="90"/>
      <c r="L24" s="90"/>
    </row>
    <row r="25" spans="1:12" ht="12">
      <c r="A25" s="287" t="s">
        <v>267</v>
      </c>
      <c r="B25" s="287"/>
      <c r="C25" s="287"/>
      <c r="D25" s="287"/>
      <c r="E25" s="287"/>
      <c r="F25" s="287"/>
      <c r="G25" s="287"/>
      <c r="H25" s="88"/>
      <c r="I25" s="88"/>
      <c r="J25" s="90"/>
      <c r="K25" s="90"/>
      <c r="L25" s="90"/>
    </row>
    <row r="26" spans="1:12" ht="12">
      <c r="A26" s="265" t="s">
        <v>269</v>
      </c>
      <c r="B26" s="266"/>
      <c r="C26" s="266"/>
      <c r="D26" s="266"/>
      <c r="E26" s="266"/>
      <c r="F26" s="266"/>
      <c r="G26" s="266"/>
      <c r="J26" s="90"/>
      <c r="K26" s="90"/>
      <c r="L26" s="90"/>
    </row>
    <row r="27" spans="1:12" ht="12">
      <c r="A27" s="255"/>
      <c r="B27" s="255"/>
      <c r="C27" s="255"/>
      <c r="D27" s="255"/>
      <c r="E27" s="255"/>
      <c r="F27" s="255"/>
      <c r="G27" s="255"/>
      <c r="J27" s="90"/>
      <c r="K27" s="90"/>
      <c r="L27" s="90"/>
    </row>
    <row r="28" spans="1:12" ht="12">
      <c r="A28" s="255"/>
      <c r="B28" s="255"/>
      <c r="C28" s="255"/>
      <c r="D28" s="255"/>
      <c r="E28" s="255"/>
      <c r="F28" s="255"/>
      <c r="G28" s="255"/>
      <c r="J28" s="90"/>
      <c r="K28" s="90"/>
      <c r="L28" s="90"/>
    </row>
    <row r="29" spans="1:7" ht="12">
      <c r="A29" s="255"/>
      <c r="B29" s="255"/>
      <c r="C29" s="255"/>
      <c r="D29" s="255"/>
      <c r="E29" s="255"/>
      <c r="F29" s="255"/>
      <c r="G29" s="255"/>
    </row>
  </sheetData>
  <sheetProtection/>
  <mergeCells count="22">
    <mergeCell ref="A2:L2"/>
    <mergeCell ref="A5:A9"/>
    <mergeCell ref="E5:E9"/>
    <mergeCell ref="G5:K5"/>
    <mergeCell ref="L5:L9"/>
    <mergeCell ref="F5:F9"/>
    <mergeCell ref="A26:G26"/>
    <mergeCell ref="H6:K6"/>
    <mergeCell ref="H7:H9"/>
    <mergeCell ref="I7:I9"/>
    <mergeCell ref="K7:K9"/>
    <mergeCell ref="D8:D9"/>
    <mergeCell ref="G6:G9"/>
    <mergeCell ref="A24:G24"/>
    <mergeCell ref="B8:B9"/>
    <mergeCell ref="J21:L21"/>
    <mergeCell ref="A25:G25"/>
    <mergeCell ref="C8:C9"/>
    <mergeCell ref="J8:J9"/>
    <mergeCell ref="B5:D7"/>
    <mergeCell ref="J22:L22"/>
    <mergeCell ref="A17:E17"/>
  </mergeCells>
  <printOptions horizontalCentered="1"/>
  <pageMargins left="0.15" right="0.47" top="1.25" bottom="0.7874015748031497" header="0.5118110236220472" footer="0.5118110236220472"/>
  <pageSetup horizontalDpi="600" verticalDpi="600" orientation="landscape" paperSize="9" r:id="rId1"/>
  <headerFooter alignWithMargins="0">
    <oddHeader>&amp;L
......................................................................
            &amp;8Nazwa jednostki składającej wniosek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49"/>
  <sheetViews>
    <sheetView view="pageLayout" workbookViewId="0" topLeftCell="A14">
      <selection activeCell="M21" sqref="M21"/>
    </sheetView>
  </sheetViews>
  <sheetFormatPr defaultColWidth="10.25390625" defaultRowHeight="12.75"/>
  <cols>
    <col min="1" max="1" width="3.50390625" style="14" bestFit="1" customWidth="1"/>
    <col min="2" max="2" width="23.00390625" style="14" customWidth="1"/>
    <col min="3" max="3" width="9.75390625" style="14" customWidth="1"/>
    <col min="4" max="4" width="12.25390625" style="14" customWidth="1"/>
    <col min="5" max="5" width="10.25390625" style="14" customWidth="1"/>
    <col min="6" max="6" width="9.875" style="14" customWidth="1"/>
    <col min="7" max="7" width="10.25390625" style="14" customWidth="1"/>
    <col min="8" max="8" width="11.25390625" style="14" customWidth="1"/>
    <col min="9" max="9" width="9.125" style="14" customWidth="1"/>
    <col min="10" max="10" width="7.75390625" style="14" customWidth="1"/>
    <col min="11" max="11" width="8.50390625" style="14" customWidth="1"/>
    <col min="12" max="12" width="11.75390625" style="14" customWidth="1"/>
    <col min="13" max="13" width="10.50390625" style="14" customWidth="1"/>
    <col min="14" max="14" width="8.75390625" style="14" customWidth="1"/>
    <col min="15" max="15" width="8.125" style="14" customWidth="1"/>
    <col min="16" max="16" width="9.00390625" style="14" customWidth="1"/>
    <col min="17" max="16384" width="10.25390625" style="14" customWidth="1"/>
  </cols>
  <sheetData>
    <row r="2" spans="1:16" ht="18" customHeight="1">
      <c r="A2" s="315" t="s">
        <v>231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7" ht="0.75" customHeight="1" hidden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6" ht="17.25" customHeight="1">
      <c r="A4" s="306" t="s">
        <v>230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spans="1:17" ht="16.5" customHeight="1">
      <c r="A5" s="306" t="s">
        <v>232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</row>
    <row r="6" ht="10.5" customHeight="1"/>
    <row r="7" spans="1:16" ht="9.75">
      <c r="A7" s="308" t="s">
        <v>28</v>
      </c>
      <c r="B7" s="308" t="s">
        <v>233</v>
      </c>
      <c r="C7" s="307" t="s">
        <v>88</v>
      </c>
      <c r="D7" s="307" t="s">
        <v>73</v>
      </c>
      <c r="E7" s="317" t="s">
        <v>4</v>
      </c>
      <c r="F7" s="317"/>
      <c r="G7" s="319" t="s">
        <v>234</v>
      </c>
      <c r="H7" s="320"/>
      <c r="I7" s="320"/>
      <c r="J7" s="320"/>
      <c r="K7" s="320"/>
      <c r="L7" s="320"/>
      <c r="M7" s="320"/>
      <c r="N7" s="320"/>
      <c r="O7" s="320"/>
      <c r="P7" s="321"/>
    </row>
    <row r="8" spans="1:16" ht="8.25" customHeight="1">
      <c r="A8" s="308"/>
      <c r="B8" s="308"/>
      <c r="C8" s="307"/>
      <c r="D8" s="307"/>
      <c r="E8" s="309" t="s">
        <v>71</v>
      </c>
      <c r="F8" s="309" t="s">
        <v>244</v>
      </c>
      <c r="G8" s="322"/>
      <c r="H8" s="323"/>
      <c r="I8" s="323"/>
      <c r="J8" s="323"/>
      <c r="K8" s="323"/>
      <c r="L8" s="323"/>
      <c r="M8" s="323"/>
      <c r="N8" s="323"/>
      <c r="O8" s="323"/>
      <c r="P8" s="324"/>
    </row>
    <row r="9" spans="1:16" ht="10.5">
      <c r="A9" s="308"/>
      <c r="B9" s="308"/>
      <c r="C9" s="307"/>
      <c r="D9" s="307"/>
      <c r="E9" s="309"/>
      <c r="F9" s="309"/>
      <c r="G9" s="312" t="s">
        <v>38</v>
      </c>
      <c r="H9" s="308" t="s">
        <v>39</v>
      </c>
      <c r="I9" s="308"/>
      <c r="J9" s="308"/>
      <c r="K9" s="308"/>
      <c r="L9" s="308"/>
      <c r="M9" s="308"/>
      <c r="N9" s="308"/>
      <c r="O9" s="308"/>
      <c r="P9" s="308"/>
    </row>
    <row r="10" spans="1:16" ht="14.25" customHeight="1">
      <c r="A10" s="308"/>
      <c r="B10" s="308"/>
      <c r="C10" s="307"/>
      <c r="D10" s="307"/>
      <c r="E10" s="309"/>
      <c r="F10" s="309"/>
      <c r="G10" s="312"/>
      <c r="H10" s="313" t="s">
        <v>40</v>
      </c>
      <c r="I10" s="313"/>
      <c r="J10" s="313"/>
      <c r="K10" s="313"/>
      <c r="L10" s="313" t="s">
        <v>37</v>
      </c>
      <c r="M10" s="313"/>
      <c r="N10" s="313"/>
      <c r="O10" s="313"/>
      <c r="P10" s="313"/>
    </row>
    <row r="11" spans="1:16" ht="12.75" customHeight="1">
      <c r="A11" s="308"/>
      <c r="B11" s="308"/>
      <c r="C11" s="307"/>
      <c r="D11" s="307"/>
      <c r="E11" s="309"/>
      <c r="F11" s="309"/>
      <c r="G11" s="312"/>
      <c r="H11" s="307" t="s">
        <v>41</v>
      </c>
      <c r="I11" s="311" t="s">
        <v>42</v>
      </c>
      <c r="J11" s="311"/>
      <c r="K11" s="311"/>
      <c r="L11" s="307" t="s">
        <v>43</v>
      </c>
      <c r="M11" s="307" t="s">
        <v>42</v>
      </c>
      <c r="N11" s="307"/>
      <c r="O11" s="307"/>
      <c r="P11" s="307"/>
    </row>
    <row r="12" spans="1:16" ht="42" customHeight="1">
      <c r="A12" s="308"/>
      <c r="B12" s="308"/>
      <c r="C12" s="307"/>
      <c r="D12" s="307"/>
      <c r="E12" s="309"/>
      <c r="F12" s="309"/>
      <c r="G12" s="312"/>
      <c r="H12" s="307"/>
      <c r="I12" s="207" t="s">
        <v>72</v>
      </c>
      <c r="J12" s="207" t="s">
        <v>44</v>
      </c>
      <c r="K12" s="207" t="s">
        <v>45</v>
      </c>
      <c r="L12" s="307"/>
      <c r="M12" s="229" t="s">
        <v>46</v>
      </c>
      <c r="N12" s="207" t="s">
        <v>72</v>
      </c>
      <c r="O12" s="207" t="s">
        <v>44</v>
      </c>
      <c r="P12" s="207" t="s">
        <v>47</v>
      </c>
    </row>
    <row r="13" spans="1:16" ht="7.5" customHeight="1">
      <c r="A13" s="15">
        <v>1</v>
      </c>
      <c r="B13" s="15">
        <v>2</v>
      </c>
      <c r="C13" s="15">
        <v>4</v>
      </c>
      <c r="D13" s="15">
        <v>5</v>
      </c>
      <c r="E13" s="15">
        <v>6</v>
      </c>
      <c r="F13" s="15">
        <v>7</v>
      </c>
      <c r="G13" s="15">
        <v>8</v>
      </c>
      <c r="H13" s="15">
        <v>9</v>
      </c>
      <c r="I13" s="15">
        <v>10</v>
      </c>
      <c r="J13" s="15">
        <v>11</v>
      </c>
      <c r="K13" s="15">
        <v>12</v>
      </c>
      <c r="L13" s="15">
        <v>13</v>
      </c>
      <c r="M13" s="15">
        <v>14</v>
      </c>
      <c r="N13" s="15">
        <v>15</v>
      </c>
      <c r="O13" s="15">
        <v>16</v>
      </c>
      <c r="P13" s="15">
        <v>17</v>
      </c>
    </row>
    <row r="14" spans="1:16" s="57" customFormat="1" ht="15.75" customHeight="1">
      <c r="A14" s="213">
        <v>1</v>
      </c>
      <c r="B14" s="214" t="s">
        <v>235</v>
      </c>
      <c r="C14" s="241"/>
      <c r="D14" s="239">
        <f aca="true" t="shared" si="0" ref="D14:P14">D19+D29+D38</f>
        <v>2953476</v>
      </c>
      <c r="E14" s="239">
        <f t="shared" si="0"/>
        <v>636188</v>
      </c>
      <c r="F14" s="239">
        <f t="shared" si="0"/>
        <v>1133921</v>
      </c>
      <c r="G14" s="239">
        <f t="shared" si="0"/>
        <v>1503109</v>
      </c>
      <c r="H14" s="239">
        <f t="shared" si="0"/>
        <v>636188</v>
      </c>
      <c r="I14" s="240">
        <f t="shared" si="0"/>
        <v>434788</v>
      </c>
      <c r="J14" s="240">
        <f t="shared" si="0"/>
        <v>201400</v>
      </c>
      <c r="K14" s="240">
        <f t="shared" si="0"/>
        <v>0</v>
      </c>
      <c r="L14" s="239">
        <f t="shared" si="0"/>
        <v>1133921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1133921</v>
      </c>
    </row>
    <row r="15" spans="1:16" ht="12.75" customHeight="1">
      <c r="A15" s="299" t="s">
        <v>48</v>
      </c>
      <c r="B15" s="211" t="s">
        <v>49</v>
      </c>
      <c r="C15" s="292" t="s">
        <v>251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3"/>
    </row>
    <row r="16" spans="1:16" ht="9.75">
      <c r="A16" s="300"/>
      <c r="B16" s="48" t="s">
        <v>50</v>
      </c>
      <c r="C16" s="294" t="s">
        <v>252</v>
      </c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5"/>
    </row>
    <row r="17" spans="1:16" ht="9.75">
      <c r="A17" s="300"/>
      <c r="B17" s="48" t="s">
        <v>51</v>
      </c>
      <c r="C17" s="294" t="s">
        <v>253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5"/>
    </row>
    <row r="18" spans="1:16" ht="11.25">
      <c r="A18" s="300"/>
      <c r="B18" s="48" t="s">
        <v>52</v>
      </c>
      <c r="C18" s="296" t="s">
        <v>250</v>
      </c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7"/>
    </row>
    <row r="19" spans="1:16" ht="10.5">
      <c r="A19" s="300"/>
      <c r="B19" s="206" t="s">
        <v>53</v>
      </c>
      <c r="C19" s="248"/>
      <c r="D19" s="249">
        <f aca="true" t="shared" si="1" ref="D19:P19">SUM(D20:D24)</f>
        <v>513400</v>
      </c>
      <c r="E19" s="249">
        <f t="shared" si="1"/>
        <v>323041</v>
      </c>
      <c r="F19" s="249">
        <f t="shared" si="1"/>
        <v>190359</v>
      </c>
      <c r="G19" s="249">
        <f t="shared" si="1"/>
        <v>313400</v>
      </c>
      <c r="H19" s="249">
        <f t="shared" si="1"/>
        <v>323041</v>
      </c>
      <c r="I19" s="250">
        <f t="shared" si="1"/>
        <v>121641</v>
      </c>
      <c r="J19" s="250">
        <f t="shared" si="1"/>
        <v>201400</v>
      </c>
      <c r="K19" s="250">
        <f t="shared" si="1"/>
        <v>0</v>
      </c>
      <c r="L19" s="249">
        <f t="shared" si="1"/>
        <v>190359</v>
      </c>
      <c r="M19" s="250">
        <f t="shared" si="1"/>
        <v>0</v>
      </c>
      <c r="N19" s="250">
        <f t="shared" si="1"/>
        <v>0</v>
      </c>
      <c r="O19" s="250">
        <f t="shared" si="1"/>
        <v>0</v>
      </c>
      <c r="P19" s="250">
        <f t="shared" si="1"/>
        <v>190359</v>
      </c>
    </row>
    <row r="20" spans="1:16" ht="10.5">
      <c r="A20" s="300"/>
      <c r="B20" s="246" t="s">
        <v>248</v>
      </c>
      <c r="C20" s="247">
        <v>700</v>
      </c>
      <c r="D20" s="219">
        <f>E20+F20</f>
        <v>313400</v>
      </c>
      <c r="E20" s="219">
        <f>H20</f>
        <v>201400</v>
      </c>
      <c r="F20" s="219">
        <f>L20</f>
        <v>112000</v>
      </c>
      <c r="G20" s="219">
        <f>H20+L20</f>
        <v>313400</v>
      </c>
      <c r="H20" s="219">
        <f>SUM(I20:K20)</f>
        <v>201400</v>
      </c>
      <c r="I20" s="235"/>
      <c r="J20" s="235">
        <v>201400</v>
      </c>
      <c r="K20" s="235"/>
      <c r="L20" s="219">
        <f>SUM(M20:P20)</f>
        <v>112000</v>
      </c>
      <c r="M20" s="235"/>
      <c r="N20" s="235"/>
      <c r="O20" s="235"/>
      <c r="P20" s="235">
        <v>112000</v>
      </c>
    </row>
    <row r="21" spans="1:16" ht="10.5">
      <c r="A21" s="300"/>
      <c r="B21" s="58" t="s">
        <v>247</v>
      </c>
      <c r="C21" s="50"/>
      <c r="D21" s="219">
        <f>E21+F21</f>
        <v>200000</v>
      </c>
      <c r="E21" s="234">
        <f>H21</f>
        <v>121641</v>
      </c>
      <c r="F21" s="234">
        <f>L21</f>
        <v>78359</v>
      </c>
      <c r="G21" s="234"/>
      <c r="H21" s="219">
        <f>SUM(I21:K21)</f>
        <v>121641</v>
      </c>
      <c r="I21" s="237">
        <v>121641</v>
      </c>
      <c r="J21" s="237"/>
      <c r="K21" s="237"/>
      <c r="L21" s="219">
        <f>SUM(M21:P21)</f>
        <v>78359</v>
      </c>
      <c r="M21" s="237"/>
      <c r="N21" s="237"/>
      <c r="O21" s="237"/>
      <c r="P21" s="237">
        <v>78359</v>
      </c>
    </row>
    <row r="22" spans="1:16" ht="10.5">
      <c r="A22" s="300"/>
      <c r="B22" s="48" t="s">
        <v>239</v>
      </c>
      <c r="C22" s="50">
        <v>70005</v>
      </c>
      <c r="D22" s="216"/>
      <c r="E22" s="216"/>
      <c r="F22" s="216"/>
      <c r="G22" s="216"/>
      <c r="H22" s="216"/>
      <c r="I22" s="220"/>
      <c r="J22" s="220"/>
      <c r="K22" s="220"/>
      <c r="L22" s="216"/>
      <c r="M22" s="220"/>
      <c r="N22" s="220"/>
      <c r="O22" s="220"/>
      <c r="P22" s="220"/>
    </row>
    <row r="23" spans="1:16" ht="9.75">
      <c r="A23" s="300"/>
      <c r="B23" s="48" t="s">
        <v>240</v>
      </c>
      <c r="C23" s="49">
        <v>6058</v>
      </c>
      <c r="D23" s="216"/>
      <c r="E23" s="216"/>
      <c r="F23" s="216"/>
      <c r="G23" s="216"/>
      <c r="H23" s="216"/>
      <c r="I23" s="220"/>
      <c r="J23" s="220"/>
      <c r="K23" s="220"/>
      <c r="L23" s="216"/>
      <c r="M23" s="220"/>
      <c r="N23" s="220"/>
      <c r="O23" s="220"/>
      <c r="P23" s="220"/>
    </row>
    <row r="24" spans="1:16" ht="9.75">
      <c r="A24" s="301"/>
      <c r="B24" s="52" t="s">
        <v>241</v>
      </c>
      <c r="C24" s="51">
        <v>6059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1:16" ht="9.75">
      <c r="A25" s="299" t="s">
        <v>54</v>
      </c>
      <c r="B25" s="211" t="s">
        <v>49</v>
      </c>
      <c r="C25" s="292" t="s">
        <v>251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3"/>
    </row>
    <row r="26" spans="1:16" ht="9.75">
      <c r="A26" s="300"/>
      <c r="B26" s="48" t="s">
        <v>50</v>
      </c>
      <c r="C26" s="294" t="s">
        <v>254</v>
      </c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5"/>
    </row>
    <row r="27" spans="1:16" ht="9.75">
      <c r="A27" s="300"/>
      <c r="B27" s="48" t="s">
        <v>51</v>
      </c>
      <c r="C27" s="294" t="s">
        <v>255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5"/>
    </row>
    <row r="28" spans="1:16" ht="11.25">
      <c r="A28" s="300"/>
      <c r="B28" s="48" t="s">
        <v>52</v>
      </c>
      <c r="C28" s="296" t="s">
        <v>249</v>
      </c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7"/>
    </row>
    <row r="29" spans="1:16" ht="10.5">
      <c r="A29" s="300"/>
      <c r="B29" s="206" t="s">
        <v>53</v>
      </c>
      <c r="C29" s="248"/>
      <c r="D29" s="249">
        <f>SUM(D30:D33)</f>
        <v>67000</v>
      </c>
      <c r="E29" s="249">
        <f aca="true" t="shared" si="2" ref="E29:P29">SUM(E30:E33)</f>
        <v>42000</v>
      </c>
      <c r="F29" s="249">
        <f t="shared" si="2"/>
        <v>25000</v>
      </c>
      <c r="G29" s="249">
        <f t="shared" si="2"/>
        <v>0</v>
      </c>
      <c r="H29" s="249">
        <f t="shared" si="2"/>
        <v>42000</v>
      </c>
      <c r="I29" s="249">
        <f t="shared" si="2"/>
        <v>42000</v>
      </c>
      <c r="J29" s="249">
        <f t="shared" si="2"/>
        <v>0</v>
      </c>
      <c r="K29" s="249">
        <f t="shared" si="2"/>
        <v>0</v>
      </c>
      <c r="L29" s="249">
        <f t="shared" si="2"/>
        <v>25000</v>
      </c>
      <c r="M29" s="249">
        <f t="shared" si="2"/>
        <v>0</v>
      </c>
      <c r="N29" s="250">
        <f t="shared" si="2"/>
        <v>0</v>
      </c>
      <c r="O29" s="249">
        <f t="shared" si="2"/>
        <v>0</v>
      </c>
      <c r="P29" s="249">
        <f t="shared" si="2"/>
        <v>25000</v>
      </c>
    </row>
    <row r="30" spans="1:16" ht="10.5">
      <c r="A30" s="300"/>
      <c r="B30" s="48" t="s">
        <v>238</v>
      </c>
      <c r="C30" s="247">
        <v>926</v>
      </c>
      <c r="D30" s="219">
        <f>E30+F30</f>
        <v>67000</v>
      </c>
      <c r="E30" s="219">
        <f>H30</f>
        <v>42000</v>
      </c>
      <c r="F30" s="219">
        <f>L30</f>
        <v>25000</v>
      </c>
      <c r="G30" s="219"/>
      <c r="H30" s="219">
        <f>SUM(I30:K30)</f>
        <v>42000</v>
      </c>
      <c r="I30" s="235">
        <v>42000</v>
      </c>
      <c r="J30" s="235"/>
      <c r="K30" s="235"/>
      <c r="L30" s="219">
        <f>SUM(M30:P30)</f>
        <v>25000</v>
      </c>
      <c r="M30" s="219"/>
      <c r="N30" s="235"/>
      <c r="O30" s="235"/>
      <c r="P30" s="235">
        <v>25000</v>
      </c>
    </row>
    <row r="31" spans="1:16" ht="10.5">
      <c r="A31" s="300"/>
      <c r="B31" s="48" t="s">
        <v>239</v>
      </c>
      <c r="C31" s="50">
        <v>92605</v>
      </c>
      <c r="D31" s="48"/>
      <c r="E31" s="48"/>
      <c r="F31" s="48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9.75">
      <c r="A32" s="300"/>
      <c r="B32" s="48" t="s">
        <v>240</v>
      </c>
      <c r="C32" s="49">
        <v>6058</v>
      </c>
      <c r="D32" s="48"/>
      <c r="E32" s="48"/>
      <c r="F32" s="48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9.75">
      <c r="A33" s="301"/>
      <c r="B33" s="52" t="s">
        <v>241</v>
      </c>
      <c r="C33" s="51">
        <v>6059</v>
      </c>
      <c r="D33" s="52"/>
      <c r="E33" s="52"/>
      <c r="F33" s="52"/>
      <c r="G33" s="212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1:16" ht="11.25">
      <c r="A34" s="299" t="s">
        <v>55</v>
      </c>
      <c r="B34" s="211" t="s">
        <v>49</v>
      </c>
      <c r="C34" s="302" t="s">
        <v>245</v>
      </c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3"/>
    </row>
    <row r="35" spans="1:16" ht="11.25">
      <c r="A35" s="300"/>
      <c r="B35" s="48" t="s">
        <v>50</v>
      </c>
      <c r="C35" s="304" t="s">
        <v>242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5"/>
    </row>
    <row r="36" spans="1:16" ht="11.25">
      <c r="A36" s="300"/>
      <c r="B36" s="48" t="s">
        <v>51</v>
      </c>
      <c r="C36" s="304" t="s">
        <v>246</v>
      </c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5"/>
    </row>
    <row r="37" spans="1:16" ht="11.25">
      <c r="A37" s="300"/>
      <c r="B37" s="48" t="s">
        <v>52</v>
      </c>
      <c r="C37" s="316" t="s">
        <v>243</v>
      </c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7"/>
    </row>
    <row r="38" spans="1:16" ht="10.5">
      <c r="A38" s="300"/>
      <c r="B38" s="206" t="s">
        <v>53</v>
      </c>
      <c r="C38" s="208"/>
      <c r="D38" s="231">
        <f>SUM(D39:D43)</f>
        <v>2373076</v>
      </c>
      <c r="E38" s="232">
        <f aca="true" t="shared" si="3" ref="E38:E43">H38</f>
        <v>271147</v>
      </c>
      <c r="F38" s="231">
        <f aca="true" t="shared" si="4" ref="F38:F43">L38</f>
        <v>918562</v>
      </c>
      <c r="G38" s="215">
        <f>H38+L38</f>
        <v>1189709</v>
      </c>
      <c r="H38" s="215">
        <f aca="true" t="shared" si="5" ref="H38:H43">SUM(I38:K38)</f>
        <v>271147</v>
      </c>
      <c r="I38" s="230">
        <f>SUM(I40:I43)</f>
        <v>271147</v>
      </c>
      <c r="J38" s="215"/>
      <c r="K38" s="215"/>
      <c r="L38" s="215">
        <f aca="true" t="shared" si="6" ref="L38:L43">SUM(M38:P38)</f>
        <v>918562</v>
      </c>
      <c r="M38" s="215"/>
      <c r="N38" s="230">
        <f>SUM(N40:N43)</f>
        <v>0</v>
      </c>
      <c r="O38" s="215"/>
      <c r="P38" s="230">
        <f>SUM(P39:P43)</f>
        <v>918562</v>
      </c>
    </row>
    <row r="39" spans="1:16" ht="9.75">
      <c r="A39" s="300"/>
      <c r="B39" s="246" t="s">
        <v>248</v>
      </c>
      <c r="C39" s="233"/>
      <c r="D39" s="219">
        <f>E39+F39</f>
        <v>326826</v>
      </c>
      <c r="E39" s="234">
        <f t="shared" si="3"/>
        <v>200319</v>
      </c>
      <c r="F39" s="219">
        <f t="shared" si="4"/>
        <v>126507</v>
      </c>
      <c r="G39" s="219">
        <f>H39+L39</f>
        <v>326826</v>
      </c>
      <c r="H39" s="219">
        <f t="shared" si="5"/>
        <v>200319</v>
      </c>
      <c r="I39" s="235">
        <v>12429</v>
      </c>
      <c r="J39" s="235">
        <v>187890</v>
      </c>
      <c r="K39" s="219"/>
      <c r="L39" s="219">
        <f t="shared" si="6"/>
        <v>126507</v>
      </c>
      <c r="M39" s="219"/>
      <c r="N39" s="219"/>
      <c r="O39" s="219"/>
      <c r="P39" s="235">
        <v>126507</v>
      </c>
    </row>
    <row r="40" spans="1:16" ht="10.5">
      <c r="A40" s="300"/>
      <c r="B40" s="58" t="s">
        <v>247</v>
      </c>
      <c r="C40" s="236">
        <v>926</v>
      </c>
      <c r="D40" s="219">
        <f>E40+F40</f>
        <v>735861</v>
      </c>
      <c r="E40" s="234">
        <f t="shared" si="3"/>
        <v>271147</v>
      </c>
      <c r="F40" s="234">
        <f t="shared" si="4"/>
        <v>464714</v>
      </c>
      <c r="G40" s="234"/>
      <c r="H40" s="219">
        <f t="shared" si="5"/>
        <v>271147</v>
      </c>
      <c r="I40" s="237">
        <v>271147</v>
      </c>
      <c r="J40" s="237"/>
      <c r="K40" s="237"/>
      <c r="L40" s="219">
        <f t="shared" si="6"/>
        <v>464714</v>
      </c>
      <c r="M40" s="234"/>
      <c r="N40" s="237"/>
      <c r="O40" s="237"/>
      <c r="P40" s="237">
        <v>464714</v>
      </c>
    </row>
    <row r="41" spans="1:16" ht="10.5">
      <c r="A41" s="300"/>
      <c r="B41" s="48" t="s">
        <v>239</v>
      </c>
      <c r="C41" s="236">
        <v>92605</v>
      </c>
      <c r="D41" s="219">
        <f>E41+F41</f>
        <v>1310389</v>
      </c>
      <c r="E41" s="234">
        <f t="shared" si="3"/>
        <v>983048</v>
      </c>
      <c r="F41" s="234">
        <f t="shared" si="4"/>
        <v>327341</v>
      </c>
      <c r="G41" s="234"/>
      <c r="H41" s="219">
        <f t="shared" si="5"/>
        <v>983048</v>
      </c>
      <c r="I41" s="237"/>
      <c r="J41" s="237"/>
      <c r="K41" s="237">
        <v>983048</v>
      </c>
      <c r="L41" s="219">
        <f t="shared" si="6"/>
        <v>327341</v>
      </c>
      <c r="M41" s="234"/>
      <c r="N41" s="237"/>
      <c r="O41" s="237"/>
      <c r="P41" s="237">
        <v>327341</v>
      </c>
    </row>
    <row r="42" spans="1:16" ht="9.75">
      <c r="A42" s="300"/>
      <c r="B42" s="48" t="s">
        <v>240</v>
      </c>
      <c r="C42" s="238">
        <v>6058</v>
      </c>
      <c r="D42" s="219">
        <f>E42+F42</f>
        <v>0</v>
      </c>
      <c r="E42" s="234">
        <f t="shared" si="3"/>
        <v>0</v>
      </c>
      <c r="F42" s="234">
        <f t="shared" si="4"/>
        <v>0</v>
      </c>
      <c r="G42" s="234"/>
      <c r="H42" s="219">
        <f t="shared" si="5"/>
        <v>0</v>
      </c>
      <c r="I42" s="237"/>
      <c r="J42" s="237"/>
      <c r="K42" s="237"/>
      <c r="L42" s="219">
        <f t="shared" si="6"/>
        <v>0</v>
      </c>
      <c r="M42" s="234"/>
      <c r="N42" s="237"/>
      <c r="O42" s="237"/>
      <c r="P42" s="237"/>
    </row>
    <row r="43" spans="1:16" ht="9.75">
      <c r="A43" s="318"/>
      <c r="B43" s="210" t="s">
        <v>241</v>
      </c>
      <c r="C43" s="209">
        <v>6059</v>
      </c>
      <c r="D43" s="222">
        <f>E43+F43</f>
        <v>0</v>
      </c>
      <c r="E43" s="216">
        <f t="shared" si="3"/>
        <v>0</v>
      </c>
      <c r="F43" s="216">
        <f t="shared" si="4"/>
        <v>0</v>
      </c>
      <c r="G43" s="223"/>
      <c r="H43" s="215">
        <f t="shared" si="5"/>
        <v>0</v>
      </c>
      <c r="I43" s="224"/>
      <c r="J43" s="224"/>
      <c r="K43" s="224"/>
      <c r="L43" s="215">
        <f t="shared" si="6"/>
        <v>0</v>
      </c>
      <c r="M43" s="223"/>
      <c r="N43" s="224"/>
      <c r="O43" s="224"/>
      <c r="P43" s="224"/>
    </row>
    <row r="44" spans="1:16" s="57" customFormat="1" ht="16.5" customHeight="1">
      <c r="A44" s="225">
        <v>2</v>
      </c>
      <c r="B44" s="226" t="s">
        <v>236</v>
      </c>
      <c r="C44" s="227"/>
      <c r="D44" s="228">
        <v>0</v>
      </c>
      <c r="E44" s="228">
        <v>0</v>
      </c>
      <c r="F44" s="228"/>
      <c r="G44" s="228">
        <v>0</v>
      </c>
      <c r="H44" s="228">
        <v>0</v>
      </c>
      <c r="I44" s="228">
        <v>0</v>
      </c>
      <c r="J44" s="228">
        <v>0</v>
      </c>
      <c r="K44" s="228">
        <v>0</v>
      </c>
      <c r="L44" s="228">
        <v>0</v>
      </c>
      <c r="M44" s="228">
        <v>0</v>
      </c>
      <c r="N44" s="228">
        <v>0</v>
      </c>
      <c r="O44" s="228">
        <v>0</v>
      </c>
      <c r="P44" s="228">
        <v>0</v>
      </c>
    </row>
    <row r="45" spans="1:16" s="57" customFormat="1" ht="18.75" customHeight="1">
      <c r="A45" s="310" t="s">
        <v>237</v>
      </c>
      <c r="B45" s="310"/>
      <c r="C45" s="221"/>
      <c r="D45" s="244">
        <f aca="true" t="shared" si="7" ref="D45:P45">D14+D44</f>
        <v>2953476</v>
      </c>
      <c r="E45" s="245">
        <f t="shared" si="7"/>
        <v>636188</v>
      </c>
      <c r="F45" s="245">
        <f t="shared" si="7"/>
        <v>1133921</v>
      </c>
      <c r="G45" s="218">
        <f t="shared" si="7"/>
        <v>1503109</v>
      </c>
      <c r="H45" s="243">
        <f t="shared" si="7"/>
        <v>636188</v>
      </c>
      <c r="I45" s="242">
        <f t="shared" si="7"/>
        <v>434788</v>
      </c>
      <c r="J45" s="242">
        <f t="shared" si="7"/>
        <v>201400</v>
      </c>
      <c r="K45" s="242">
        <f t="shared" si="7"/>
        <v>0</v>
      </c>
      <c r="L45" s="243">
        <f t="shared" si="7"/>
        <v>1133921</v>
      </c>
      <c r="M45" s="242">
        <f t="shared" si="7"/>
        <v>0</v>
      </c>
      <c r="N45" s="242">
        <f t="shared" si="7"/>
        <v>0</v>
      </c>
      <c r="O45" s="242">
        <f t="shared" si="7"/>
        <v>0</v>
      </c>
      <c r="P45" s="242">
        <f t="shared" si="7"/>
        <v>1133921</v>
      </c>
    </row>
    <row r="47" spans="1:9" ht="9.75">
      <c r="A47" s="298" t="s">
        <v>56</v>
      </c>
      <c r="B47" s="298"/>
      <c r="C47" s="298"/>
      <c r="D47" s="298"/>
      <c r="E47" s="298"/>
      <c r="F47" s="298"/>
      <c r="G47" s="298"/>
      <c r="H47" s="298"/>
      <c r="I47" s="298"/>
    </row>
    <row r="48" spans="1:16" ht="9.75">
      <c r="A48" s="62" t="s">
        <v>70</v>
      </c>
      <c r="B48" s="62"/>
      <c r="C48" s="62"/>
      <c r="D48" s="62"/>
      <c r="E48" s="62"/>
      <c r="F48" s="62"/>
      <c r="G48" s="62"/>
      <c r="H48" s="62"/>
      <c r="I48" s="62"/>
      <c r="K48" s="291"/>
      <c r="L48" s="291"/>
      <c r="M48" s="291"/>
      <c r="N48" s="291"/>
      <c r="O48" s="291"/>
      <c r="P48" s="291"/>
    </row>
    <row r="49" spans="1:9" ht="9.75">
      <c r="A49" s="62"/>
      <c r="B49" s="62"/>
      <c r="C49" s="62"/>
      <c r="D49" s="62"/>
      <c r="E49" s="62"/>
      <c r="F49" s="62"/>
      <c r="G49" s="62"/>
      <c r="H49" s="62"/>
      <c r="I49" s="62"/>
    </row>
  </sheetData>
  <sheetProtection/>
  <mergeCells count="38">
    <mergeCell ref="A3:Q3"/>
    <mergeCell ref="A2:P2"/>
    <mergeCell ref="C37:P37"/>
    <mergeCell ref="H9:P9"/>
    <mergeCell ref="L10:P10"/>
    <mergeCell ref="E7:F7"/>
    <mergeCell ref="F8:F12"/>
    <mergeCell ref="L11:L12"/>
    <mergeCell ref="A34:A43"/>
    <mergeCell ref="G7:P8"/>
    <mergeCell ref="A45:B45"/>
    <mergeCell ref="H11:H12"/>
    <mergeCell ref="I11:K11"/>
    <mergeCell ref="C36:P36"/>
    <mergeCell ref="A25:A33"/>
    <mergeCell ref="C26:P26"/>
    <mergeCell ref="C27:P27"/>
    <mergeCell ref="C28:P28"/>
    <mergeCell ref="G9:G12"/>
    <mergeCell ref="H10:K10"/>
    <mergeCell ref="A4:P4"/>
    <mergeCell ref="C7:C12"/>
    <mergeCell ref="A5:Q5"/>
    <mergeCell ref="B7:B12"/>
    <mergeCell ref="D7:D12"/>
    <mergeCell ref="E8:E12"/>
    <mergeCell ref="A7:A12"/>
    <mergeCell ref="M11:P11"/>
    <mergeCell ref="K48:P48"/>
    <mergeCell ref="C15:P15"/>
    <mergeCell ref="C16:P16"/>
    <mergeCell ref="C17:P17"/>
    <mergeCell ref="C18:P18"/>
    <mergeCell ref="C25:P25"/>
    <mergeCell ref="A47:I47"/>
    <mergeCell ref="A15:A24"/>
    <mergeCell ref="C34:P34"/>
    <mergeCell ref="C35:P35"/>
  </mergeCells>
  <printOptions/>
  <pageMargins left="0.44" right="0.19" top="0.76" bottom="0.5905511811023623" header="0.1968503937007874" footer="0.5118110236220472"/>
  <pageSetup horizontalDpi="300" verticalDpi="300" orientation="landscape" paperSize="9" scale="85" r:id="rId1"/>
  <headerFooter alignWithMargins="0">
    <oddHeader>&amp;R&amp;"Arial CE,Pogrubiony"&amp;11ZAŁĄCZNIK NR 12&amp;"Arial CE,Standardowy"&amp;9
do Uchwały Nr XXXIX/509/2009  Rady Gminy Kobylnica
z dnia 17 grudnia 2009r.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G45"/>
  <sheetViews>
    <sheetView showGridLines="0" view="pageLayout" workbookViewId="0" topLeftCell="A1">
      <selection activeCell="B1" sqref="B1"/>
    </sheetView>
  </sheetViews>
  <sheetFormatPr defaultColWidth="9.00390625" defaultRowHeight="12.75"/>
  <cols>
    <col min="1" max="1" width="9.125" style="2" customWidth="1"/>
    <col min="2" max="2" width="4.125" style="2" customWidth="1"/>
    <col min="3" max="3" width="49.50390625" style="2" customWidth="1"/>
    <col min="4" max="4" width="12.75390625" style="2" customWidth="1"/>
    <col min="5" max="5" width="15.50390625" style="2" customWidth="1"/>
    <col min="6" max="16384" width="9.125" style="2" customWidth="1"/>
  </cols>
  <sheetData>
    <row r="1" ht="26.25" customHeight="1"/>
    <row r="2" spans="2:5" ht="21" customHeight="1">
      <c r="B2" s="327" t="s">
        <v>115</v>
      </c>
      <c r="C2" s="327"/>
      <c r="D2" s="327"/>
      <c r="E2" s="327"/>
    </row>
    <row r="3" ht="6.75" customHeight="1">
      <c r="B3" s="18"/>
    </row>
    <row r="4" ht="15.75" customHeight="1">
      <c r="B4" s="18"/>
    </row>
    <row r="5" ht="16.5" customHeight="1">
      <c r="B5" s="18"/>
    </row>
    <row r="6" ht="19.5" customHeight="1">
      <c r="E6" s="13" t="s">
        <v>21</v>
      </c>
    </row>
    <row r="7" spans="2:5" ht="15" customHeight="1">
      <c r="B7" s="328" t="s">
        <v>28</v>
      </c>
      <c r="C7" s="328" t="s">
        <v>121</v>
      </c>
      <c r="D7" s="264" t="s">
        <v>119</v>
      </c>
      <c r="E7" s="264" t="s">
        <v>120</v>
      </c>
    </row>
    <row r="8" spans="2:5" ht="15" customHeight="1">
      <c r="B8" s="328"/>
      <c r="C8" s="328"/>
      <c r="D8" s="257"/>
      <c r="E8" s="264"/>
    </row>
    <row r="9" spans="2:5" ht="1.5" customHeight="1">
      <c r="B9" s="328"/>
      <c r="C9" s="328"/>
      <c r="D9" s="257"/>
      <c r="E9" s="264"/>
    </row>
    <row r="10" spans="2:5" s="59" customFormat="1" ht="10.5" customHeight="1">
      <c r="B10" s="174">
        <v>1</v>
      </c>
      <c r="C10" s="174">
        <v>2</v>
      </c>
      <c r="D10" s="174">
        <v>3</v>
      </c>
      <c r="E10" s="174">
        <v>4</v>
      </c>
    </row>
    <row r="11" spans="2:5" ht="26.25" customHeight="1">
      <c r="B11" s="188" t="s">
        <v>162</v>
      </c>
      <c r="C11" s="189" t="s">
        <v>116</v>
      </c>
      <c r="D11" s="329">
        <f>SUM(E12:E12)</f>
        <v>7000000</v>
      </c>
      <c r="E11" s="329"/>
    </row>
    <row r="12" spans="2:5" ht="33.75" customHeight="1">
      <c r="B12" s="137" t="s">
        <v>6</v>
      </c>
      <c r="C12" s="134" t="s">
        <v>118</v>
      </c>
      <c r="D12" s="137" t="s">
        <v>14</v>
      </c>
      <c r="E12" s="175">
        <v>7000000</v>
      </c>
    </row>
    <row r="13" spans="2:5" ht="26.25" customHeight="1">
      <c r="B13" s="188" t="s">
        <v>163</v>
      </c>
      <c r="C13" s="189" t="s">
        <v>117</v>
      </c>
      <c r="D13" s="329">
        <f>SUM(E14:E16)</f>
        <v>2820450</v>
      </c>
      <c r="E13" s="329"/>
    </row>
    <row r="14" spans="2:5" ht="33.75" customHeight="1">
      <c r="B14" s="137" t="s">
        <v>6</v>
      </c>
      <c r="C14" s="176" t="s">
        <v>124</v>
      </c>
      <c r="D14" s="137" t="s">
        <v>15</v>
      </c>
      <c r="E14" s="175">
        <v>1104000</v>
      </c>
    </row>
    <row r="15" spans="2:5" ht="33.75" customHeight="1">
      <c r="B15" s="137" t="s">
        <v>7</v>
      </c>
      <c r="C15" s="176" t="s">
        <v>123</v>
      </c>
      <c r="D15" s="137" t="s">
        <v>22</v>
      </c>
      <c r="E15" s="175">
        <v>16450</v>
      </c>
    </row>
    <row r="16" spans="2:5" ht="33.75" customHeight="1">
      <c r="B16" s="137" t="s">
        <v>8</v>
      </c>
      <c r="C16" s="176" t="s">
        <v>122</v>
      </c>
      <c r="D16" s="137" t="s">
        <v>16</v>
      </c>
      <c r="E16" s="175">
        <v>1700000</v>
      </c>
    </row>
    <row r="17" spans="2:5" ht="7.5" customHeight="1">
      <c r="B17" s="6"/>
      <c r="C17" s="7"/>
      <c r="D17" s="7"/>
      <c r="E17" s="7"/>
    </row>
    <row r="18" spans="2:7" ht="12">
      <c r="B18" s="34"/>
      <c r="C18" s="33"/>
      <c r="D18" s="33"/>
      <c r="E18" s="33"/>
      <c r="F18" s="31"/>
      <c r="G18" s="31"/>
    </row>
    <row r="43" spans="3:5" ht="12">
      <c r="C43" s="326"/>
      <c r="D43" s="326"/>
      <c r="E43" s="326"/>
    </row>
    <row r="44" spans="3:5" ht="12">
      <c r="C44" s="325"/>
      <c r="D44" s="325"/>
      <c r="E44" s="325"/>
    </row>
    <row r="45" spans="3:5" ht="12">
      <c r="C45" s="90"/>
      <c r="D45" s="90"/>
      <c r="E45" s="90"/>
    </row>
  </sheetData>
  <sheetProtection/>
  <mergeCells count="9">
    <mergeCell ref="C44:E44"/>
    <mergeCell ref="C43:E43"/>
    <mergeCell ref="B2:E2"/>
    <mergeCell ref="B7:B9"/>
    <mergeCell ref="D7:D9"/>
    <mergeCell ref="C7:C9"/>
    <mergeCell ref="E7:E9"/>
    <mergeCell ref="D11:E11"/>
    <mergeCell ref="D13:E13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&amp;R&amp;"Arial,Pogrubiony"&amp;11ZAŁĄCZNIK NR 3&amp;10
&amp;"Arial,Normalny"&amp;9do Uchwały Nr    /2009 Rady Gminy Kobylnica
z dnia . &amp;11..............&amp;9 2009r.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60"/>
  <sheetViews>
    <sheetView defaultGridColor="0" view="pageLayout" colorId="8" workbookViewId="0" topLeftCell="B1">
      <selection activeCell="E43" sqref="E43"/>
    </sheetView>
  </sheetViews>
  <sheetFormatPr defaultColWidth="7.25390625" defaultRowHeight="12.75"/>
  <cols>
    <col min="1" max="1" width="8.25390625" style="0" hidden="1" customWidth="1"/>
    <col min="2" max="2" width="5.50390625" style="2" customWidth="1"/>
    <col min="3" max="3" width="7.875" style="2" customWidth="1"/>
    <col min="4" max="4" width="6.25390625" style="2" customWidth="1"/>
    <col min="5" max="5" width="50.25390625" style="2" customWidth="1"/>
    <col min="6" max="6" width="16.875" style="2" customWidth="1"/>
    <col min="7" max="7" width="14.25390625" style="2" customWidth="1"/>
    <col min="8" max="9" width="12.25390625" style="0" customWidth="1"/>
    <col min="10" max="10" width="12.75390625" style="0" customWidth="1"/>
    <col min="11" max="11" width="14.125" style="0" customWidth="1"/>
  </cols>
  <sheetData>
    <row r="1" spans="2:11" ht="21" customHeight="1">
      <c r="B1" s="256" t="s">
        <v>200</v>
      </c>
      <c r="C1" s="256"/>
      <c r="D1" s="256"/>
      <c r="E1" s="256"/>
      <c r="F1" s="256"/>
      <c r="G1" s="256"/>
      <c r="H1" s="256"/>
      <c r="I1" s="256"/>
      <c r="J1" s="256"/>
      <c r="K1" s="256"/>
    </row>
    <row r="2" spans="2:11" ht="21" customHeight="1">
      <c r="B2" s="335" t="s">
        <v>166</v>
      </c>
      <c r="C2" s="335"/>
      <c r="D2" s="335"/>
      <c r="E2" s="335"/>
      <c r="F2" s="335"/>
      <c r="G2" s="335"/>
      <c r="H2" s="335"/>
      <c r="I2" s="335"/>
      <c r="J2" s="335"/>
      <c r="K2" s="335"/>
    </row>
    <row r="3" spans="2:11" ht="5.25" customHeight="1">
      <c r="B3" s="93"/>
      <c r="C3" s="93"/>
      <c r="D3" s="93"/>
      <c r="E3" s="93"/>
      <c r="F3" s="93"/>
      <c r="G3" s="93"/>
      <c r="H3" s="93"/>
      <c r="I3" s="93"/>
      <c r="J3" s="93"/>
      <c r="K3" s="93"/>
    </row>
    <row r="4" ht="12">
      <c r="K4" s="12" t="s">
        <v>21</v>
      </c>
    </row>
    <row r="5" spans="2:11" s="5" customFormat="1" ht="12" customHeight="1">
      <c r="B5" s="334" t="s">
        <v>107</v>
      </c>
      <c r="C5" s="334" t="s">
        <v>108</v>
      </c>
      <c r="D5" s="334" t="s">
        <v>77</v>
      </c>
      <c r="E5" s="330" t="s">
        <v>121</v>
      </c>
      <c r="F5" s="330" t="s">
        <v>164</v>
      </c>
      <c r="G5" s="330" t="s">
        <v>127</v>
      </c>
      <c r="H5" s="330"/>
      <c r="I5" s="330"/>
      <c r="J5" s="330"/>
      <c r="K5" s="330"/>
    </row>
    <row r="6" spans="2:11" s="5" customFormat="1" ht="12" customHeight="1">
      <c r="B6" s="334"/>
      <c r="C6" s="334"/>
      <c r="D6" s="334"/>
      <c r="E6" s="330"/>
      <c r="F6" s="330"/>
      <c r="G6" s="330" t="s">
        <v>129</v>
      </c>
      <c r="H6" s="330" t="s">
        <v>4</v>
      </c>
      <c r="I6" s="330"/>
      <c r="J6" s="330"/>
      <c r="K6" s="330" t="s">
        <v>130</v>
      </c>
    </row>
    <row r="7" spans="2:11" s="5" customFormat="1" ht="24" customHeight="1">
      <c r="B7" s="334"/>
      <c r="C7" s="334"/>
      <c r="D7" s="334"/>
      <c r="E7" s="330"/>
      <c r="F7" s="330"/>
      <c r="G7" s="330"/>
      <c r="H7" s="143" t="s">
        <v>131</v>
      </c>
      <c r="I7" s="143" t="s">
        <v>132</v>
      </c>
      <c r="J7" s="143" t="s">
        <v>165</v>
      </c>
      <c r="K7" s="330"/>
    </row>
    <row r="8" spans="2:11" ht="9" customHeight="1"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  <c r="H8" s="129">
        <v>7</v>
      </c>
      <c r="I8" s="129">
        <v>8</v>
      </c>
      <c r="J8" s="129">
        <v>9</v>
      </c>
      <c r="K8" s="129">
        <v>10</v>
      </c>
    </row>
    <row r="9" spans="2:11" ht="19.5" customHeight="1">
      <c r="B9" s="181">
        <v>750</v>
      </c>
      <c r="C9" s="182"/>
      <c r="D9" s="182"/>
      <c r="E9" s="183" t="s">
        <v>113</v>
      </c>
      <c r="F9" s="184">
        <f aca="true" t="shared" si="0" ref="F9:K9">F10</f>
        <v>71000</v>
      </c>
      <c r="G9" s="192">
        <f t="shared" si="0"/>
        <v>71000</v>
      </c>
      <c r="H9" s="192">
        <f t="shared" si="0"/>
        <v>60350</v>
      </c>
      <c r="I9" s="192">
        <f t="shared" si="0"/>
        <v>10650</v>
      </c>
      <c r="J9" s="192">
        <f t="shared" si="0"/>
        <v>0</v>
      </c>
      <c r="K9" s="184">
        <f t="shared" si="0"/>
        <v>0</v>
      </c>
    </row>
    <row r="10" spans="2:11" ht="19.5" customHeight="1">
      <c r="B10" s="131"/>
      <c r="C10" s="185">
        <v>75011</v>
      </c>
      <c r="D10" s="179"/>
      <c r="E10" s="186" t="s">
        <v>167</v>
      </c>
      <c r="F10" s="187">
        <f aca="true" t="shared" si="1" ref="F10:K10">SUM(F11:F13)</f>
        <v>71000</v>
      </c>
      <c r="G10" s="198">
        <f t="shared" si="1"/>
        <v>71000</v>
      </c>
      <c r="H10" s="198">
        <f t="shared" si="1"/>
        <v>60350</v>
      </c>
      <c r="I10" s="198">
        <f t="shared" si="1"/>
        <v>10650</v>
      </c>
      <c r="J10" s="198">
        <f t="shared" si="1"/>
        <v>0</v>
      </c>
      <c r="K10" s="187">
        <f t="shared" si="1"/>
        <v>0</v>
      </c>
    </row>
    <row r="11" spans="2:11" ht="15" customHeight="1">
      <c r="B11" s="131"/>
      <c r="C11" s="131"/>
      <c r="D11" s="157">
        <v>4010</v>
      </c>
      <c r="E11" s="154" t="s">
        <v>173</v>
      </c>
      <c r="F11" s="148">
        <v>60350</v>
      </c>
      <c r="G11" s="149">
        <v>60350</v>
      </c>
      <c r="H11" s="149">
        <v>60350</v>
      </c>
      <c r="I11" s="149"/>
      <c r="J11" s="149"/>
      <c r="K11" s="148"/>
    </row>
    <row r="12" spans="2:11" ht="15" customHeight="1">
      <c r="B12" s="131"/>
      <c r="C12" s="131"/>
      <c r="D12" s="157">
        <v>4110</v>
      </c>
      <c r="E12" s="156" t="s">
        <v>175</v>
      </c>
      <c r="F12" s="148">
        <v>9173</v>
      </c>
      <c r="G12" s="149">
        <v>9173</v>
      </c>
      <c r="H12" s="149"/>
      <c r="I12" s="149">
        <v>9173</v>
      </c>
      <c r="J12" s="149"/>
      <c r="K12" s="148"/>
    </row>
    <row r="13" spans="2:11" ht="15" customHeight="1">
      <c r="B13" s="131"/>
      <c r="C13" s="131"/>
      <c r="D13" s="157">
        <v>4120</v>
      </c>
      <c r="E13" s="154" t="s">
        <v>174</v>
      </c>
      <c r="F13" s="148">
        <v>1477</v>
      </c>
      <c r="G13" s="149">
        <v>1477</v>
      </c>
      <c r="H13" s="149"/>
      <c r="I13" s="149">
        <v>1477</v>
      </c>
      <c r="J13" s="149"/>
      <c r="K13" s="148"/>
    </row>
    <row r="14" spans="2:11" ht="30.75" customHeight="1">
      <c r="B14" s="181">
        <v>751</v>
      </c>
      <c r="C14" s="193"/>
      <c r="D14" s="182"/>
      <c r="E14" s="194" t="s">
        <v>168</v>
      </c>
      <c r="F14" s="184">
        <f aca="true" t="shared" si="2" ref="F14:K14">F15</f>
        <v>1663</v>
      </c>
      <c r="G14" s="192">
        <f t="shared" si="2"/>
        <v>1663</v>
      </c>
      <c r="H14" s="192">
        <f t="shared" si="2"/>
        <v>1413</v>
      </c>
      <c r="I14" s="192">
        <f t="shared" si="2"/>
        <v>250</v>
      </c>
      <c r="J14" s="192">
        <f t="shared" si="2"/>
        <v>0</v>
      </c>
      <c r="K14" s="184">
        <f t="shared" si="2"/>
        <v>0</v>
      </c>
    </row>
    <row r="15" spans="2:11" ht="30" customHeight="1">
      <c r="B15" s="131"/>
      <c r="C15" s="185">
        <v>75101</v>
      </c>
      <c r="D15" s="179"/>
      <c r="E15" s="186" t="s">
        <v>169</v>
      </c>
      <c r="F15" s="187">
        <f aca="true" t="shared" si="3" ref="F15:K15">SUM(F16:F18)</f>
        <v>1663</v>
      </c>
      <c r="G15" s="198">
        <f t="shared" si="3"/>
        <v>1663</v>
      </c>
      <c r="H15" s="198">
        <f t="shared" si="3"/>
        <v>1413</v>
      </c>
      <c r="I15" s="198">
        <f t="shared" si="3"/>
        <v>250</v>
      </c>
      <c r="J15" s="198">
        <f t="shared" si="3"/>
        <v>0</v>
      </c>
      <c r="K15" s="187">
        <f t="shared" si="3"/>
        <v>0</v>
      </c>
    </row>
    <row r="16" spans="2:11" ht="15" customHeight="1">
      <c r="B16" s="131"/>
      <c r="C16" s="151"/>
      <c r="D16" s="151">
        <v>4110</v>
      </c>
      <c r="E16" s="156" t="s">
        <v>175</v>
      </c>
      <c r="F16" s="159">
        <v>215</v>
      </c>
      <c r="G16" s="160">
        <v>215</v>
      </c>
      <c r="H16" s="160"/>
      <c r="I16" s="160">
        <v>215</v>
      </c>
      <c r="J16" s="160"/>
      <c r="K16" s="159"/>
    </row>
    <row r="17" spans="2:11" ht="15" customHeight="1">
      <c r="B17" s="131"/>
      <c r="C17" s="151"/>
      <c r="D17" s="151">
        <v>4120</v>
      </c>
      <c r="E17" s="154" t="s">
        <v>174</v>
      </c>
      <c r="F17" s="159">
        <v>35</v>
      </c>
      <c r="G17" s="160">
        <v>35</v>
      </c>
      <c r="H17" s="160"/>
      <c r="I17" s="160">
        <v>35</v>
      </c>
      <c r="J17" s="160"/>
      <c r="K17" s="159"/>
    </row>
    <row r="18" spans="2:11" ht="15" customHeight="1">
      <c r="B18" s="131"/>
      <c r="C18" s="151"/>
      <c r="D18" s="151">
        <v>4170</v>
      </c>
      <c r="E18" s="161" t="s">
        <v>176</v>
      </c>
      <c r="F18" s="159">
        <v>1413</v>
      </c>
      <c r="G18" s="160">
        <v>1413</v>
      </c>
      <c r="H18" s="160">
        <v>1413</v>
      </c>
      <c r="I18" s="160"/>
      <c r="J18" s="160"/>
      <c r="K18" s="159"/>
    </row>
    <row r="19" spans="2:11" ht="21" customHeight="1">
      <c r="B19" s="181">
        <v>852</v>
      </c>
      <c r="C19" s="193"/>
      <c r="D19" s="182"/>
      <c r="E19" s="183" t="s">
        <v>170</v>
      </c>
      <c r="F19" s="184">
        <f aca="true" t="shared" si="4" ref="F19:K19">F20+F36+F38</f>
        <v>3659800</v>
      </c>
      <c r="G19" s="192">
        <f t="shared" si="4"/>
        <v>3659800</v>
      </c>
      <c r="H19" s="192">
        <f t="shared" si="4"/>
        <v>76388</v>
      </c>
      <c r="I19" s="192">
        <f t="shared" si="4"/>
        <v>61786</v>
      </c>
      <c r="J19" s="192">
        <f t="shared" si="4"/>
        <v>3481301</v>
      </c>
      <c r="K19" s="184">
        <f t="shared" si="4"/>
        <v>0</v>
      </c>
    </row>
    <row r="20" spans="2:11" ht="50.25" customHeight="1">
      <c r="B20" s="131"/>
      <c r="C20" s="185">
        <v>85212</v>
      </c>
      <c r="D20" s="179"/>
      <c r="E20" s="186" t="s">
        <v>171</v>
      </c>
      <c r="F20" s="187">
        <f aca="true" t="shared" si="5" ref="F20:K20">SUM(F21:F35)</f>
        <v>3629000</v>
      </c>
      <c r="G20" s="198">
        <f t="shared" si="5"/>
        <v>3629000</v>
      </c>
      <c r="H20" s="198">
        <f t="shared" si="5"/>
        <v>55648</v>
      </c>
      <c r="I20" s="198">
        <f t="shared" si="5"/>
        <v>52116</v>
      </c>
      <c r="J20" s="198">
        <f t="shared" si="5"/>
        <v>3481301</v>
      </c>
      <c r="K20" s="187">
        <f t="shared" si="5"/>
        <v>0</v>
      </c>
    </row>
    <row r="21" spans="2:11" ht="15" customHeight="1">
      <c r="B21" s="131"/>
      <c r="C21" s="162"/>
      <c r="D21" s="151">
        <v>3110</v>
      </c>
      <c r="E21" s="152" t="s">
        <v>191</v>
      </c>
      <c r="F21" s="159">
        <v>3481301</v>
      </c>
      <c r="G21" s="160">
        <v>3481301</v>
      </c>
      <c r="H21" s="160"/>
      <c r="I21" s="160"/>
      <c r="J21" s="160">
        <f>G21</f>
        <v>3481301</v>
      </c>
      <c r="K21" s="159"/>
    </row>
    <row r="22" spans="2:11" ht="15" customHeight="1">
      <c r="B22" s="131"/>
      <c r="C22" s="162"/>
      <c r="D22" s="151">
        <v>4010</v>
      </c>
      <c r="E22" s="154" t="s">
        <v>173</v>
      </c>
      <c r="F22" s="159">
        <v>51783</v>
      </c>
      <c r="G22" s="160">
        <v>51783</v>
      </c>
      <c r="H22" s="160">
        <f>G22</f>
        <v>51783</v>
      </c>
      <c r="I22" s="160"/>
      <c r="J22" s="160"/>
      <c r="K22" s="159"/>
    </row>
    <row r="23" spans="2:11" ht="15" customHeight="1">
      <c r="B23" s="131"/>
      <c r="C23" s="162"/>
      <c r="D23" s="151">
        <v>4040</v>
      </c>
      <c r="E23" s="155" t="s">
        <v>188</v>
      </c>
      <c r="F23" s="159">
        <v>3865</v>
      </c>
      <c r="G23" s="160">
        <v>3865</v>
      </c>
      <c r="H23" s="160">
        <f>G23</f>
        <v>3865</v>
      </c>
      <c r="I23" s="160"/>
      <c r="J23" s="160"/>
      <c r="K23" s="159"/>
    </row>
    <row r="24" spans="2:11" ht="15" customHeight="1">
      <c r="B24" s="131"/>
      <c r="C24" s="162"/>
      <c r="D24" s="151">
        <v>4110</v>
      </c>
      <c r="E24" s="156" t="s">
        <v>175</v>
      </c>
      <c r="F24" s="159">
        <v>50753</v>
      </c>
      <c r="G24" s="160">
        <v>50753</v>
      </c>
      <c r="H24" s="160"/>
      <c r="I24" s="160">
        <f>G24</f>
        <v>50753</v>
      </c>
      <c r="J24" s="160"/>
      <c r="K24" s="159"/>
    </row>
    <row r="25" spans="2:11" ht="15" customHeight="1">
      <c r="B25" s="131"/>
      <c r="C25" s="162"/>
      <c r="D25" s="151">
        <v>4120</v>
      </c>
      <c r="E25" s="154" t="s">
        <v>174</v>
      </c>
      <c r="F25" s="159">
        <v>1363</v>
      </c>
      <c r="G25" s="160">
        <v>1363</v>
      </c>
      <c r="H25" s="160"/>
      <c r="I25" s="160">
        <f>G25</f>
        <v>1363</v>
      </c>
      <c r="J25" s="160"/>
      <c r="K25" s="159"/>
    </row>
    <row r="26" spans="2:11" ht="15" customHeight="1">
      <c r="B26" s="131"/>
      <c r="C26" s="162"/>
      <c r="D26" s="151">
        <v>4210</v>
      </c>
      <c r="E26" s="152" t="s">
        <v>152</v>
      </c>
      <c r="F26" s="159">
        <v>4000</v>
      </c>
      <c r="G26" s="160">
        <v>4000</v>
      </c>
      <c r="H26" s="160"/>
      <c r="I26" s="160"/>
      <c r="J26" s="160"/>
      <c r="K26" s="159"/>
    </row>
    <row r="27" spans="2:11" ht="15" customHeight="1">
      <c r="B27" s="131"/>
      <c r="C27" s="162"/>
      <c r="D27" s="151">
        <v>4260</v>
      </c>
      <c r="E27" s="152" t="s">
        <v>189</v>
      </c>
      <c r="F27" s="159">
        <v>4000</v>
      </c>
      <c r="G27" s="160">
        <v>4000</v>
      </c>
      <c r="H27" s="160"/>
      <c r="I27" s="160"/>
      <c r="J27" s="160"/>
      <c r="K27" s="159"/>
    </row>
    <row r="28" spans="2:11" ht="15" customHeight="1">
      <c r="B28" s="131"/>
      <c r="C28" s="162"/>
      <c r="D28" s="151">
        <v>4280</v>
      </c>
      <c r="E28" s="155" t="s">
        <v>190</v>
      </c>
      <c r="F28" s="159">
        <v>600</v>
      </c>
      <c r="G28" s="160">
        <v>600</v>
      </c>
      <c r="H28" s="160"/>
      <c r="I28" s="160"/>
      <c r="J28" s="160"/>
      <c r="K28" s="159"/>
    </row>
    <row r="29" spans="2:11" ht="15" customHeight="1">
      <c r="B29" s="131"/>
      <c r="C29" s="162"/>
      <c r="D29" s="151">
        <v>4300</v>
      </c>
      <c r="E29" s="152" t="s">
        <v>153</v>
      </c>
      <c r="F29" s="159">
        <v>16000</v>
      </c>
      <c r="G29" s="160">
        <v>16000</v>
      </c>
      <c r="H29" s="160"/>
      <c r="I29" s="160"/>
      <c r="J29" s="160"/>
      <c r="K29" s="159"/>
    </row>
    <row r="30" spans="2:11" ht="25.5" customHeight="1">
      <c r="B30" s="131"/>
      <c r="C30" s="162"/>
      <c r="D30" s="151">
        <v>4370</v>
      </c>
      <c r="E30" s="152" t="s">
        <v>192</v>
      </c>
      <c r="F30" s="159">
        <v>3000</v>
      </c>
      <c r="G30" s="160">
        <v>3000</v>
      </c>
      <c r="H30" s="160"/>
      <c r="I30" s="160"/>
      <c r="J30" s="160"/>
      <c r="K30" s="159"/>
    </row>
    <row r="31" spans="2:11" ht="15" customHeight="1">
      <c r="B31" s="131"/>
      <c r="C31" s="162"/>
      <c r="D31" s="151">
        <v>4410</v>
      </c>
      <c r="E31" s="152" t="s">
        <v>193</v>
      </c>
      <c r="F31" s="159">
        <v>834</v>
      </c>
      <c r="G31" s="159">
        <v>834</v>
      </c>
      <c r="H31" s="160"/>
      <c r="I31" s="160"/>
      <c r="J31" s="160"/>
      <c r="K31" s="160"/>
    </row>
    <row r="32" spans="2:11" ht="15" customHeight="1">
      <c r="B32" s="131"/>
      <c r="C32" s="162"/>
      <c r="D32" s="151">
        <v>4440</v>
      </c>
      <c r="E32" s="155" t="s">
        <v>187</v>
      </c>
      <c r="F32" s="159">
        <v>1501</v>
      </c>
      <c r="G32" s="159">
        <v>1501</v>
      </c>
      <c r="H32" s="160"/>
      <c r="I32" s="160"/>
      <c r="J32" s="160"/>
      <c r="K32" s="160"/>
    </row>
    <row r="33" spans="2:11" ht="27.75" customHeight="1">
      <c r="B33" s="131"/>
      <c r="C33" s="162"/>
      <c r="D33" s="151">
        <v>4700</v>
      </c>
      <c r="E33" s="152" t="s">
        <v>194</v>
      </c>
      <c r="F33" s="159">
        <v>2000</v>
      </c>
      <c r="G33" s="159">
        <v>2000</v>
      </c>
      <c r="H33" s="160"/>
      <c r="I33" s="160"/>
      <c r="J33" s="160"/>
      <c r="K33" s="160"/>
    </row>
    <row r="34" spans="2:11" ht="26.25" customHeight="1">
      <c r="B34" s="131"/>
      <c r="C34" s="162"/>
      <c r="D34" s="151">
        <v>4740</v>
      </c>
      <c r="E34" s="152" t="s">
        <v>195</v>
      </c>
      <c r="F34" s="159">
        <v>3000</v>
      </c>
      <c r="G34" s="159">
        <v>3000</v>
      </c>
      <c r="H34" s="160"/>
      <c r="I34" s="160"/>
      <c r="J34" s="160"/>
      <c r="K34" s="160"/>
    </row>
    <row r="35" spans="2:11" ht="15" customHeight="1">
      <c r="B35" s="131"/>
      <c r="C35" s="162"/>
      <c r="D35" s="151">
        <v>4750</v>
      </c>
      <c r="E35" s="152" t="s">
        <v>196</v>
      </c>
      <c r="F35" s="159">
        <v>5000</v>
      </c>
      <c r="G35" s="159">
        <v>5000</v>
      </c>
      <c r="H35" s="160"/>
      <c r="I35" s="160"/>
      <c r="J35" s="160"/>
      <c r="K35" s="160"/>
    </row>
    <row r="36" spans="2:11" ht="64.5" customHeight="1">
      <c r="B36" s="131"/>
      <c r="C36" s="179">
        <v>85213</v>
      </c>
      <c r="D36" s="179"/>
      <c r="E36" s="186" t="s">
        <v>172</v>
      </c>
      <c r="F36" s="180">
        <f aca="true" t="shared" si="6" ref="F36:K36">F37</f>
        <v>5900</v>
      </c>
      <c r="G36" s="197">
        <f t="shared" si="6"/>
        <v>5900</v>
      </c>
      <c r="H36" s="197">
        <f t="shared" si="6"/>
        <v>0</v>
      </c>
      <c r="I36" s="197">
        <f t="shared" si="6"/>
        <v>5900</v>
      </c>
      <c r="J36" s="197">
        <f t="shared" si="6"/>
        <v>0</v>
      </c>
      <c r="K36" s="197">
        <f t="shared" si="6"/>
        <v>0</v>
      </c>
    </row>
    <row r="37" spans="2:11" ht="22.5" customHeight="1">
      <c r="B37" s="131"/>
      <c r="C37" s="150"/>
      <c r="D37" s="151">
        <v>4130</v>
      </c>
      <c r="E37" s="152" t="s">
        <v>201</v>
      </c>
      <c r="F37" s="159">
        <v>5900</v>
      </c>
      <c r="G37" s="160">
        <v>5900</v>
      </c>
      <c r="H37" s="160"/>
      <c r="I37" s="160">
        <f>G37</f>
        <v>5900</v>
      </c>
      <c r="J37" s="160"/>
      <c r="K37" s="149"/>
    </row>
    <row r="38" spans="2:11" ht="24.75" customHeight="1">
      <c r="B38" s="153"/>
      <c r="C38" s="179">
        <v>85228</v>
      </c>
      <c r="D38" s="179"/>
      <c r="E38" s="186" t="s">
        <v>183</v>
      </c>
      <c r="F38" s="180">
        <f aca="true" t="shared" si="7" ref="F38:K38">SUM(F39:F43)</f>
        <v>24900</v>
      </c>
      <c r="G38" s="197">
        <f t="shared" si="7"/>
        <v>24900</v>
      </c>
      <c r="H38" s="197">
        <f t="shared" si="7"/>
        <v>20740</v>
      </c>
      <c r="I38" s="197">
        <f t="shared" si="7"/>
        <v>3770</v>
      </c>
      <c r="J38" s="197">
        <f t="shared" si="7"/>
        <v>0</v>
      </c>
      <c r="K38" s="197">
        <f t="shared" si="7"/>
        <v>0</v>
      </c>
    </row>
    <row r="39" spans="2:11" ht="15" customHeight="1">
      <c r="B39" s="153"/>
      <c r="C39" s="153"/>
      <c r="D39" s="153">
        <v>4010</v>
      </c>
      <c r="E39" s="154" t="s">
        <v>173</v>
      </c>
      <c r="F39" s="147">
        <v>19200</v>
      </c>
      <c r="G39" s="149">
        <v>19200</v>
      </c>
      <c r="H39" s="149">
        <f>G39</f>
        <v>19200</v>
      </c>
      <c r="I39" s="149"/>
      <c r="J39" s="149"/>
      <c r="K39" s="149"/>
    </row>
    <row r="40" spans="2:11" ht="15" customHeight="1">
      <c r="B40" s="153"/>
      <c r="C40" s="153"/>
      <c r="D40" s="153">
        <v>4040</v>
      </c>
      <c r="E40" s="155" t="s">
        <v>188</v>
      </c>
      <c r="F40" s="155">
        <v>1540</v>
      </c>
      <c r="G40" s="167">
        <v>1540</v>
      </c>
      <c r="H40" s="167">
        <f>G40</f>
        <v>1540</v>
      </c>
      <c r="I40" s="167"/>
      <c r="J40" s="167"/>
      <c r="K40" s="167"/>
    </row>
    <row r="41" spans="2:11" ht="15" customHeight="1">
      <c r="B41" s="153"/>
      <c r="C41" s="153"/>
      <c r="D41" s="153">
        <v>4110</v>
      </c>
      <c r="E41" s="156" t="s">
        <v>175</v>
      </c>
      <c r="F41" s="155">
        <v>3262</v>
      </c>
      <c r="G41" s="167">
        <v>3262</v>
      </c>
      <c r="H41" s="167"/>
      <c r="I41" s="167">
        <f>G41</f>
        <v>3262</v>
      </c>
      <c r="J41" s="167"/>
      <c r="K41" s="167"/>
    </row>
    <row r="42" spans="2:11" ht="15" customHeight="1">
      <c r="B42" s="153"/>
      <c r="C42" s="153"/>
      <c r="D42" s="153">
        <v>4120</v>
      </c>
      <c r="E42" s="154" t="s">
        <v>174</v>
      </c>
      <c r="F42" s="155">
        <v>508</v>
      </c>
      <c r="G42" s="167">
        <v>508</v>
      </c>
      <c r="H42" s="167"/>
      <c r="I42" s="167">
        <f>G42</f>
        <v>508</v>
      </c>
      <c r="J42" s="167"/>
      <c r="K42" s="167"/>
    </row>
    <row r="43" spans="2:11" ht="15" customHeight="1">
      <c r="B43" s="155"/>
      <c r="C43" s="155"/>
      <c r="D43" s="138">
        <v>4440</v>
      </c>
      <c r="E43" s="155" t="s">
        <v>187</v>
      </c>
      <c r="F43" s="155">
        <v>390</v>
      </c>
      <c r="G43" s="167">
        <v>390</v>
      </c>
      <c r="H43" s="167"/>
      <c r="I43" s="167"/>
      <c r="J43" s="167"/>
      <c r="K43" s="167"/>
    </row>
    <row r="44" spans="2:11" ht="32.25" customHeight="1">
      <c r="B44" s="333" t="s">
        <v>197</v>
      </c>
      <c r="C44" s="333"/>
      <c r="D44" s="333"/>
      <c r="E44" s="333"/>
      <c r="F44" s="191">
        <f aca="true" t="shared" si="8" ref="F44:K44">F19+F14+F9</f>
        <v>3732463</v>
      </c>
      <c r="G44" s="184">
        <f t="shared" si="8"/>
        <v>3732463</v>
      </c>
      <c r="H44" s="195">
        <f t="shared" si="8"/>
        <v>138151</v>
      </c>
      <c r="I44" s="195">
        <f t="shared" si="8"/>
        <v>72686</v>
      </c>
      <c r="J44" s="195">
        <f t="shared" si="8"/>
        <v>3481301</v>
      </c>
      <c r="K44" s="196">
        <f t="shared" si="8"/>
        <v>0</v>
      </c>
    </row>
    <row r="45" spans="2:11" ht="13.5">
      <c r="B45" s="7"/>
      <c r="C45" s="7"/>
      <c r="D45" s="7"/>
      <c r="E45" s="7"/>
      <c r="F45" s="168"/>
      <c r="G45" s="168"/>
      <c r="H45" s="168"/>
      <c r="I45" s="168"/>
      <c r="J45" s="168"/>
      <c r="K45" s="168"/>
    </row>
    <row r="46" spans="2:11" ht="13.5">
      <c r="B46" s="169"/>
      <c r="C46" s="7"/>
      <c r="D46" s="7"/>
      <c r="E46" s="7"/>
      <c r="F46" s="170"/>
      <c r="G46" s="170"/>
      <c r="H46" s="171"/>
      <c r="I46" s="171"/>
      <c r="J46" s="171"/>
      <c r="K46" s="171"/>
    </row>
    <row r="47" spans="2:11" ht="13.5">
      <c r="B47" s="7"/>
      <c r="C47" s="7"/>
      <c r="D47" s="7"/>
      <c r="E47" s="7"/>
      <c r="F47" s="170"/>
      <c r="G47" s="170"/>
      <c r="H47" s="171"/>
      <c r="I47" s="171"/>
      <c r="J47" s="171"/>
      <c r="K47" s="171"/>
    </row>
    <row r="48" spans="2:11" ht="12">
      <c r="B48" s="7"/>
      <c r="C48" s="7"/>
      <c r="D48" s="7"/>
      <c r="E48" s="7"/>
      <c r="F48" s="7"/>
      <c r="G48" s="7"/>
      <c r="H48" s="172"/>
      <c r="I48" s="172"/>
      <c r="J48" s="172"/>
      <c r="K48" s="172"/>
    </row>
    <row r="49" spans="2:11" ht="12">
      <c r="B49" s="7"/>
      <c r="C49" s="7"/>
      <c r="D49" s="7"/>
      <c r="E49" s="7"/>
      <c r="F49" s="7"/>
      <c r="G49" s="7"/>
      <c r="H49" s="172"/>
      <c r="I49" s="172"/>
      <c r="J49" s="172"/>
      <c r="K49" s="172"/>
    </row>
    <row r="50" spans="2:11" ht="18">
      <c r="B50" s="332"/>
      <c r="C50" s="332"/>
      <c r="D50" s="332"/>
      <c r="E50" s="332"/>
      <c r="F50" s="332"/>
      <c r="G50" s="332"/>
      <c r="H50" s="332"/>
      <c r="I50" s="332"/>
      <c r="J50" s="332"/>
      <c r="K50" s="332"/>
    </row>
    <row r="51" spans="2:11" ht="12">
      <c r="B51" s="7"/>
      <c r="C51" s="7"/>
      <c r="D51" s="7"/>
      <c r="E51" s="7"/>
      <c r="F51" s="7"/>
      <c r="G51" s="7"/>
      <c r="H51" s="172"/>
      <c r="I51" s="172"/>
      <c r="J51" s="172"/>
      <c r="K51" s="173"/>
    </row>
    <row r="52" spans="2:11" ht="12">
      <c r="B52" s="7"/>
      <c r="C52" s="7"/>
      <c r="D52" s="7"/>
      <c r="E52" s="7"/>
      <c r="F52" s="7"/>
      <c r="G52" s="7"/>
      <c r="H52" s="172"/>
      <c r="I52" s="172"/>
      <c r="J52" s="172"/>
      <c r="K52" s="172"/>
    </row>
    <row r="53" spans="2:11" ht="12">
      <c r="B53" s="7"/>
      <c r="C53" s="7"/>
      <c r="D53" s="7"/>
      <c r="E53" s="7"/>
      <c r="F53" s="7"/>
      <c r="G53" s="7"/>
      <c r="H53" s="172"/>
      <c r="I53" s="172"/>
      <c r="J53" s="172"/>
      <c r="K53" s="172"/>
    </row>
    <row r="54" spans="2:11" ht="12">
      <c r="B54" s="7"/>
      <c r="C54" s="7"/>
      <c r="D54" s="7"/>
      <c r="E54" s="7"/>
      <c r="F54" s="7"/>
      <c r="G54" s="7"/>
      <c r="H54" s="172"/>
      <c r="I54" s="172"/>
      <c r="J54" s="172"/>
      <c r="K54" s="172"/>
    </row>
    <row r="55" spans="2:11" ht="12">
      <c r="B55" s="7"/>
      <c r="C55" s="7"/>
      <c r="D55" s="7"/>
      <c r="E55" s="7"/>
      <c r="F55" s="7"/>
      <c r="G55" s="7"/>
      <c r="H55" s="172"/>
      <c r="I55" s="172"/>
      <c r="J55" s="172"/>
      <c r="K55" s="172"/>
    </row>
    <row r="56" spans="2:11" ht="12">
      <c r="B56" s="7"/>
      <c r="C56" s="7"/>
      <c r="D56" s="7"/>
      <c r="E56" s="7"/>
      <c r="F56" s="7"/>
      <c r="G56" s="7"/>
      <c r="H56" s="172"/>
      <c r="I56" s="172"/>
      <c r="J56" s="172"/>
      <c r="K56" s="172"/>
    </row>
    <row r="57" spans="2:11" ht="12">
      <c r="B57" s="7"/>
      <c r="C57" s="7"/>
      <c r="D57" s="7"/>
      <c r="E57" s="7"/>
      <c r="F57" s="7"/>
      <c r="G57" s="7"/>
      <c r="H57" s="172"/>
      <c r="I57" s="172"/>
      <c r="J57" s="172"/>
      <c r="K57" s="172"/>
    </row>
    <row r="58" spans="2:11" ht="12">
      <c r="B58" s="7"/>
      <c r="C58" s="7"/>
      <c r="D58" s="7"/>
      <c r="E58" s="7"/>
      <c r="F58" s="7"/>
      <c r="G58" s="7"/>
      <c r="H58" s="172"/>
      <c r="I58" s="172"/>
      <c r="J58" s="172"/>
      <c r="K58" s="172"/>
    </row>
    <row r="59" spans="2:11" ht="12">
      <c r="B59" s="7"/>
      <c r="C59" s="7"/>
      <c r="D59" s="7"/>
      <c r="E59" s="7"/>
      <c r="F59" s="7"/>
      <c r="G59" s="331"/>
      <c r="H59" s="331"/>
      <c r="I59" s="331"/>
      <c r="J59" s="331"/>
      <c r="K59" s="331"/>
    </row>
    <row r="60" spans="2:11" ht="12">
      <c r="B60" s="7"/>
      <c r="C60" s="7"/>
      <c r="D60" s="7"/>
      <c r="E60" s="7"/>
      <c r="F60" s="7"/>
      <c r="G60" s="331"/>
      <c r="H60" s="331"/>
      <c r="I60" s="331"/>
      <c r="J60" s="331"/>
      <c r="K60" s="331"/>
    </row>
  </sheetData>
  <sheetProtection/>
  <mergeCells count="14">
    <mergeCell ref="B2:K2"/>
    <mergeCell ref="H6:J6"/>
    <mergeCell ref="K6:K7"/>
    <mergeCell ref="G5:K5"/>
    <mergeCell ref="B1:K1"/>
    <mergeCell ref="G6:G7"/>
    <mergeCell ref="G59:K60"/>
    <mergeCell ref="B50:K50"/>
    <mergeCell ref="B44:E44"/>
    <mergeCell ref="E5:E7"/>
    <mergeCell ref="F5:F7"/>
    <mergeCell ref="B5:B7"/>
    <mergeCell ref="C5:C7"/>
    <mergeCell ref="D5:D7"/>
  </mergeCells>
  <printOptions horizontalCentered="1"/>
  <pageMargins left="0.5511811023622047" right="0.5511811023622047" top="1.18125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CE,Pogrubiony"&amp;11ZAŁĄCZNIK NR 5&amp;10
&amp;"Arial CE,Standardowy"do Uchwały Nr XXXIX/509/2009 Rady Gminy Kobylnica
z dnia 17 grudnia 2009r.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CC31"/>
  <sheetViews>
    <sheetView view="pageLayout" workbookViewId="0" topLeftCell="A1">
      <selection activeCell="A2" sqref="A2:L24"/>
    </sheetView>
  </sheetViews>
  <sheetFormatPr defaultColWidth="9.00390625" defaultRowHeight="12.75"/>
  <cols>
    <col min="1" max="1" width="6.50390625" style="2" customWidth="1"/>
    <col min="2" max="2" width="0.5" style="2" hidden="1" customWidth="1"/>
    <col min="3" max="3" width="7.50390625" style="2" customWidth="1"/>
    <col min="4" max="4" width="9.50390625" style="2" customWidth="1"/>
    <col min="5" max="5" width="7.75390625" style="2" customWidth="1"/>
    <col min="6" max="6" width="14.50390625" style="2" customWidth="1"/>
    <col min="7" max="7" width="15.75390625" style="2" customWidth="1"/>
    <col min="8" max="8" width="14.50390625" style="2" customWidth="1"/>
    <col min="9" max="9" width="15.875" style="2" customWidth="1"/>
    <col min="10" max="10" width="15.125" style="0" customWidth="1"/>
    <col min="11" max="11" width="15.50390625" style="0" customWidth="1"/>
    <col min="12" max="12" width="17.25390625" style="0" customWidth="1"/>
    <col min="82" max="16384" width="9.125" style="2" customWidth="1"/>
  </cols>
  <sheetData>
    <row r="2" ht="22.5" customHeight="1"/>
    <row r="3" spans="3:12" ht="45" customHeight="1">
      <c r="C3" s="336" t="s">
        <v>125</v>
      </c>
      <c r="D3" s="336"/>
      <c r="E3" s="336"/>
      <c r="F3" s="336"/>
      <c r="G3" s="336"/>
      <c r="H3" s="336"/>
      <c r="I3" s="336"/>
      <c r="J3" s="336"/>
      <c r="K3" s="336"/>
      <c r="L3" s="336"/>
    </row>
    <row r="6" ht="12">
      <c r="L6" s="91" t="s">
        <v>21</v>
      </c>
    </row>
    <row r="7" spans="3:81" ht="15.75" customHeight="1">
      <c r="C7" s="334" t="s">
        <v>107</v>
      </c>
      <c r="D7" s="334" t="s">
        <v>108</v>
      </c>
      <c r="E7" s="334" t="s">
        <v>77</v>
      </c>
      <c r="F7" s="330" t="s">
        <v>126</v>
      </c>
      <c r="G7" s="330" t="s">
        <v>135</v>
      </c>
      <c r="H7" s="330" t="s">
        <v>127</v>
      </c>
      <c r="I7" s="330"/>
      <c r="J7" s="330"/>
      <c r="K7" s="330"/>
      <c r="L7" s="330"/>
      <c r="BZ7" s="2"/>
      <c r="CA7" s="2"/>
      <c r="CB7" s="2"/>
      <c r="CC7" s="2"/>
    </row>
    <row r="8" spans="3:81" ht="14.25" customHeight="1">
      <c r="C8" s="334"/>
      <c r="D8" s="334"/>
      <c r="E8" s="334"/>
      <c r="F8" s="334"/>
      <c r="G8" s="330"/>
      <c r="H8" s="337" t="s">
        <v>129</v>
      </c>
      <c r="I8" s="338" t="s">
        <v>128</v>
      </c>
      <c r="J8" s="338"/>
      <c r="K8" s="338"/>
      <c r="L8" s="337" t="s">
        <v>130</v>
      </c>
      <c r="BZ8" s="2"/>
      <c r="CA8" s="2"/>
      <c r="CB8" s="2"/>
      <c r="CC8" s="2"/>
    </row>
    <row r="9" spans="3:81" ht="27" customHeight="1">
      <c r="C9" s="334"/>
      <c r="D9" s="334"/>
      <c r="E9" s="334"/>
      <c r="F9" s="334"/>
      <c r="G9" s="330"/>
      <c r="H9" s="337"/>
      <c r="I9" s="143" t="s">
        <v>131</v>
      </c>
      <c r="J9" s="143" t="s">
        <v>132</v>
      </c>
      <c r="K9" s="143" t="s">
        <v>133</v>
      </c>
      <c r="L9" s="337"/>
      <c r="BZ9" s="2"/>
      <c r="CA9" s="2"/>
      <c r="CB9" s="2"/>
      <c r="CC9" s="2"/>
    </row>
    <row r="10" spans="3:81" ht="9.75" customHeight="1">
      <c r="C10" s="129">
        <v>1</v>
      </c>
      <c r="D10" s="129">
        <v>2</v>
      </c>
      <c r="E10" s="129">
        <v>3</v>
      </c>
      <c r="F10" s="129">
        <v>4</v>
      </c>
      <c r="G10" s="129">
        <v>5</v>
      </c>
      <c r="H10" s="129">
        <v>6</v>
      </c>
      <c r="I10" s="129">
        <v>7</v>
      </c>
      <c r="J10" s="129">
        <v>8</v>
      </c>
      <c r="K10" s="129">
        <v>9</v>
      </c>
      <c r="L10" s="129">
        <v>10</v>
      </c>
      <c r="BZ10" s="2"/>
      <c r="CA10" s="2"/>
      <c r="CB10" s="2"/>
      <c r="CC10" s="2"/>
    </row>
    <row r="11" spans="3:81" ht="21.75" customHeight="1">
      <c r="C11" s="144" t="s">
        <v>110</v>
      </c>
      <c r="D11" s="145" t="s">
        <v>109</v>
      </c>
      <c r="E11" s="145">
        <v>6610</v>
      </c>
      <c r="F11" s="146"/>
      <c r="G11" s="146">
        <v>2450079</v>
      </c>
      <c r="H11" s="147">
        <v>0</v>
      </c>
      <c r="I11" s="147"/>
      <c r="J11" s="147"/>
      <c r="K11" s="147"/>
      <c r="L11" s="147">
        <v>2450079</v>
      </c>
      <c r="BZ11" s="2"/>
      <c r="CA11" s="2"/>
      <c r="CB11" s="2"/>
      <c r="CC11" s="2"/>
    </row>
    <row r="12" spans="3:81" ht="21.75" customHeight="1">
      <c r="C12" s="144">
        <v>600</v>
      </c>
      <c r="D12" s="145">
        <v>60004</v>
      </c>
      <c r="E12" s="145" t="s">
        <v>136</v>
      </c>
      <c r="F12" s="146"/>
      <c r="G12" s="146">
        <v>150000</v>
      </c>
      <c r="H12" s="147">
        <v>150000</v>
      </c>
      <c r="I12" s="147"/>
      <c r="J12" s="147"/>
      <c r="K12" s="149">
        <v>150000</v>
      </c>
      <c r="L12" s="147"/>
      <c r="BZ12" s="2"/>
      <c r="CA12" s="2"/>
      <c r="CB12" s="2"/>
      <c r="CC12" s="2"/>
    </row>
    <row r="13" spans="3:81" ht="21.75" customHeight="1">
      <c r="C13" s="144">
        <v>600</v>
      </c>
      <c r="D13" s="145">
        <v>60014</v>
      </c>
      <c r="E13" s="145">
        <v>6300</v>
      </c>
      <c r="F13" s="146"/>
      <c r="G13" s="146">
        <v>800000</v>
      </c>
      <c r="H13" s="147"/>
      <c r="I13" s="147"/>
      <c r="J13" s="147"/>
      <c r="K13" s="149"/>
      <c r="L13" s="147">
        <v>800000</v>
      </c>
      <c r="BZ13" s="2"/>
      <c r="CA13" s="2"/>
      <c r="CB13" s="2"/>
      <c r="CC13" s="2"/>
    </row>
    <row r="14" spans="3:81" ht="21.75" customHeight="1">
      <c r="C14" s="144">
        <v>700</v>
      </c>
      <c r="D14" s="145">
        <v>70005</v>
      </c>
      <c r="E14" s="145">
        <v>6300</v>
      </c>
      <c r="F14" s="146"/>
      <c r="G14" s="146">
        <v>35000</v>
      </c>
      <c r="H14" s="147"/>
      <c r="I14" s="147"/>
      <c r="J14" s="147"/>
      <c r="K14" s="149"/>
      <c r="L14" s="147">
        <v>35000</v>
      </c>
      <c r="BZ14" s="2"/>
      <c r="CA14" s="2"/>
      <c r="CB14" s="2"/>
      <c r="CC14" s="2"/>
    </row>
    <row r="15" spans="3:81" ht="21.75" customHeight="1">
      <c r="C15" s="144" t="s">
        <v>112</v>
      </c>
      <c r="D15" s="145" t="s">
        <v>137</v>
      </c>
      <c r="E15" s="145" t="s">
        <v>136</v>
      </c>
      <c r="F15" s="146"/>
      <c r="G15" s="146">
        <v>3000</v>
      </c>
      <c r="H15" s="147">
        <v>3000</v>
      </c>
      <c r="I15" s="147"/>
      <c r="J15" s="147"/>
      <c r="K15" s="149">
        <v>3000</v>
      </c>
      <c r="L15" s="147"/>
      <c r="BZ15" s="2"/>
      <c r="CA15" s="2"/>
      <c r="CB15" s="2"/>
      <c r="CC15" s="2"/>
    </row>
    <row r="16" spans="3:81" ht="21.75" customHeight="1">
      <c r="C16" s="144">
        <v>754</v>
      </c>
      <c r="D16" s="145">
        <v>75495</v>
      </c>
      <c r="E16" s="145" t="s">
        <v>136</v>
      </c>
      <c r="F16" s="146"/>
      <c r="G16" s="146">
        <v>400000</v>
      </c>
      <c r="H16" s="148">
        <v>400000</v>
      </c>
      <c r="I16" s="148"/>
      <c r="J16" s="148"/>
      <c r="K16" s="149">
        <v>400000</v>
      </c>
      <c r="L16" s="148"/>
      <c r="BZ16" s="2"/>
      <c r="CA16" s="2"/>
      <c r="CB16" s="2"/>
      <c r="CC16" s="2"/>
    </row>
    <row r="17" spans="3:81" ht="21.75" customHeight="1">
      <c r="C17" s="144">
        <v>801</v>
      </c>
      <c r="D17" s="145">
        <v>80104</v>
      </c>
      <c r="E17" s="145" t="s">
        <v>136</v>
      </c>
      <c r="F17" s="146"/>
      <c r="G17" s="146">
        <v>200000</v>
      </c>
      <c r="H17" s="147">
        <v>200000</v>
      </c>
      <c r="I17" s="147"/>
      <c r="J17" s="147"/>
      <c r="K17" s="149">
        <v>200000</v>
      </c>
      <c r="L17" s="147"/>
      <c r="BZ17" s="2"/>
      <c r="CA17" s="2"/>
      <c r="CB17" s="2"/>
      <c r="CC17" s="2"/>
    </row>
    <row r="18" spans="3:81" ht="21.75" customHeight="1">
      <c r="C18" s="144">
        <v>851</v>
      </c>
      <c r="D18" s="145">
        <v>85154</v>
      </c>
      <c r="E18" s="145" t="s">
        <v>136</v>
      </c>
      <c r="F18" s="146"/>
      <c r="G18" s="146">
        <v>20000</v>
      </c>
      <c r="H18" s="147">
        <v>20000</v>
      </c>
      <c r="I18" s="147"/>
      <c r="J18" s="147"/>
      <c r="K18" s="149">
        <v>20000</v>
      </c>
      <c r="L18" s="147"/>
      <c r="BZ18" s="2"/>
      <c r="CA18" s="2"/>
      <c r="CB18" s="2"/>
      <c r="CC18" s="2"/>
    </row>
    <row r="19" spans="3:81" ht="29.25" customHeight="1">
      <c r="C19" s="333" t="s">
        <v>134</v>
      </c>
      <c r="D19" s="333"/>
      <c r="E19" s="333"/>
      <c r="F19" s="333"/>
      <c r="G19" s="191">
        <f aca="true" t="shared" si="0" ref="G19:L19">SUM(G12:G18)</f>
        <v>1608000</v>
      </c>
      <c r="H19" s="202">
        <f t="shared" si="0"/>
        <v>773000</v>
      </c>
      <c r="I19" s="202">
        <f t="shared" si="0"/>
        <v>0</v>
      </c>
      <c r="J19" s="202">
        <f t="shared" si="0"/>
        <v>0</v>
      </c>
      <c r="K19" s="203">
        <f t="shared" si="0"/>
        <v>773000</v>
      </c>
      <c r="L19" s="202">
        <f t="shared" si="0"/>
        <v>835000</v>
      </c>
      <c r="BZ19" s="2"/>
      <c r="CA19" s="2"/>
      <c r="CB19" s="2"/>
      <c r="CC19" s="2"/>
    </row>
    <row r="21" spans="3:7" ht="12">
      <c r="C21" s="94" t="s">
        <v>90</v>
      </c>
      <c r="D21" s="90"/>
      <c r="E21" s="90"/>
      <c r="F21" s="90"/>
      <c r="G21" s="95"/>
    </row>
    <row r="31" spans="1:13" ht="12">
      <c r="A31" s="325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</row>
  </sheetData>
  <sheetProtection/>
  <mergeCells count="12">
    <mergeCell ref="A31:M31"/>
    <mergeCell ref="H7:L7"/>
    <mergeCell ref="H8:H9"/>
    <mergeCell ref="I8:K8"/>
    <mergeCell ref="L8:L9"/>
    <mergeCell ref="C19:F19"/>
    <mergeCell ref="C3:L3"/>
    <mergeCell ref="C7:C9"/>
    <mergeCell ref="D7:D9"/>
    <mergeCell ref="E7:E9"/>
    <mergeCell ref="F7:F9"/>
    <mergeCell ref="G7:G9"/>
  </mergeCells>
  <printOptions horizontalCentered="1"/>
  <pageMargins left="0.5905511811023623" right="0.5905511811023623" top="1.19" bottom="0.3937007874015748" header="0.5118110236220472" footer="1.06"/>
  <pageSetup horizontalDpi="600" verticalDpi="600" orientation="landscape" paperSize="9" scale="90" r:id="rId1"/>
  <headerFooter alignWithMargins="0">
    <oddHeader>&amp;R&amp;"Arial CE,Pogrubiony"&amp;11ZAŁĄCZNIK NR  6&amp;"Arial CE,Standardowy"&amp;10
&amp;9do Uchwały Nr  XXXIX/509/2009  Rady Gminy Kobylnica
z dnia 17 grudnia 2009r.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Q47"/>
  <sheetViews>
    <sheetView view="pageLayout" workbookViewId="0" topLeftCell="A1">
      <selection activeCell="A3" sqref="A3:F16"/>
    </sheetView>
  </sheetViews>
  <sheetFormatPr defaultColWidth="9.00390625" defaultRowHeight="12.75"/>
  <cols>
    <col min="1" max="1" width="4.00390625" style="2" customWidth="1"/>
    <col min="2" max="2" width="7.00390625" style="2" customWidth="1"/>
    <col min="3" max="3" width="9.25390625" style="2" customWidth="1"/>
    <col min="4" max="4" width="5.75390625" style="2" customWidth="1"/>
    <col min="5" max="5" width="50.875" style="2" customWidth="1"/>
    <col min="6" max="6" width="18.25390625" style="2" customWidth="1"/>
    <col min="7" max="16384" width="9.125" style="2" customWidth="1"/>
  </cols>
  <sheetData>
    <row r="3" spans="1:6" ht="19.5" customHeight="1">
      <c r="A3" s="256" t="s">
        <v>141</v>
      </c>
      <c r="B3" s="256"/>
      <c r="C3" s="256"/>
      <c r="D3" s="256"/>
      <c r="E3" s="256"/>
      <c r="F3" s="256"/>
    </row>
    <row r="4" spans="5:6" ht="19.5" customHeight="1">
      <c r="E4" s="8"/>
      <c r="F4" s="8"/>
    </row>
    <row r="5" ht="19.5" customHeight="1">
      <c r="F5" s="12" t="s">
        <v>21</v>
      </c>
    </row>
    <row r="6" spans="1:6" ht="29.25" customHeight="1">
      <c r="A6" s="96" t="s">
        <v>138</v>
      </c>
      <c r="B6" s="96" t="s">
        <v>107</v>
      </c>
      <c r="C6" s="96" t="s">
        <v>108</v>
      </c>
      <c r="D6" s="96" t="s">
        <v>77</v>
      </c>
      <c r="E6" s="97" t="s">
        <v>139</v>
      </c>
      <c r="F6" s="97" t="s">
        <v>140</v>
      </c>
    </row>
    <row r="7" spans="1:6" ht="9" customHeight="1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</row>
    <row r="8" spans="1:6" ht="46.5" customHeight="1">
      <c r="A8" s="98">
        <v>1</v>
      </c>
      <c r="B8" s="101">
        <v>801</v>
      </c>
      <c r="C8" s="101">
        <v>80104</v>
      </c>
      <c r="D8" s="101">
        <v>2540</v>
      </c>
      <c r="E8" s="104" t="s">
        <v>99</v>
      </c>
      <c r="F8" s="107">
        <v>60000</v>
      </c>
    </row>
    <row r="9" spans="1:6" ht="46.5" customHeight="1">
      <c r="A9" s="99">
        <v>2</v>
      </c>
      <c r="B9" s="102">
        <v>921</v>
      </c>
      <c r="C9" s="102">
        <v>92109</v>
      </c>
      <c r="D9" s="102">
        <v>2480</v>
      </c>
      <c r="E9" s="105" t="s">
        <v>100</v>
      </c>
      <c r="F9" s="108">
        <v>1022066</v>
      </c>
    </row>
    <row r="10" spans="1:6" ht="46.5" customHeight="1">
      <c r="A10" s="100">
        <v>3</v>
      </c>
      <c r="B10" s="103">
        <v>921</v>
      </c>
      <c r="C10" s="103">
        <v>92116</v>
      </c>
      <c r="D10" s="103">
        <v>2480</v>
      </c>
      <c r="E10" s="106" t="s">
        <v>101</v>
      </c>
      <c r="F10" s="109">
        <v>145000</v>
      </c>
    </row>
    <row r="11" spans="1:6" ht="36" customHeight="1">
      <c r="A11" s="339" t="s">
        <v>142</v>
      </c>
      <c r="B11" s="340"/>
      <c r="C11" s="340"/>
      <c r="D11" s="340"/>
      <c r="E11" s="341"/>
      <c r="F11" s="201">
        <f>SUM(F8:F10)</f>
        <v>1227066</v>
      </c>
    </row>
    <row r="12" ht="12.75">
      <c r="A12" s="61"/>
    </row>
    <row r="14" spans="1:5" ht="12">
      <c r="A14" s="94" t="s">
        <v>95</v>
      </c>
      <c r="B14" s="90"/>
      <c r="C14" s="90"/>
      <c r="D14" s="90"/>
      <c r="E14" s="90"/>
    </row>
    <row r="43" spans="5:17" ht="12"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</row>
    <row r="47" spans="5:6" ht="12">
      <c r="E47" s="325"/>
      <c r="F47" s="325"/>
    </row>
  </sheetData>
  <sheetProtection/>
  <mergeCells count="4">
    <mergeCell ref="A3:F3"/>
    <mergeCell ref="A11:E11"/>
    <mergeCell ref="E43:Q43"/>
    <mergeCell ref="E47:F47"/>
  </mergeCells>
  <printOptions horizontalCentered="1"/>
  <pageMargins left="0.5511811023622047" right="0.5118110236220472" top="1.3359375" bottom="0.59" header="0.5118110236220472" footer="0.5118110236220472"/>
  <pageSetup horizontalDpi="600" verticalDpi="600" orientation="portrait" paperSize="9" scale="95" r:id="rId1"/>
  <headerFooter alignWithMargins="0">
    <oddHeader>&amp;R&amp;"Arial CE,Pogrubiony"&amp;11ZAŁĄCZNIK NR 7&amp;10
&amp;9d&amp;"Arial CE,Standardowy"o Uchwały Nr  XXXIX/509/2009 Rady Gminy Kobylnica
z dnia 17 grudnia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WCiemięga</cp:lastModifiedBy>
  <cp:lastPrinted>2014-08-13T10:33:59Z</cp:lastPrinted>
  <dcterms:created xsi:type="dcterms:W3CDTF">1998-12-09T13:02:10Z</dcterms:created>
  <dcterms:modified xsi:type="dcterms:W3CDTF">2016-08-11T05:52:08Z</dcterms:modified>
  <cp:category/>
  <cp:version/>
  <cp:contentType/>
  <cp:contentStatus/>
</cp:coreProperties>
</file>